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workbookProtection lockStructure="1"/>
  <bookViews>
    <workbookView xWindow="765" yWindow="120" windowWidth="18705" windowHeight="12165" tabRatio="252" firstSheet="1" activeTab="1"/>
  </bookViews>
  <sheets>
    <sheet name="Instructions" sheetId="2" r:id="rId1"/>
    <sheet name="Exp Report Form" sheetId="1" r:id="rId2"/>
    <sheet name="Exp Report Form 2" sheetId="3" r:id="rId3"/>
    <sheet name="Exp Report Form 3" sheetId="4" r:id="rId4"/>
  </sheets>
  <definedNames>
    <definedName name="_xlnm.Print_Area" localSheetId="1">'Exp Report Form'!$A$1:$Y$50</definedName>
    <definedName name="_xlnm.Print_Area" localSheetId="2">'Exp Report Form 2'!$A$1:$Y$47</definedName>
    <definedName name="_xlnm.Print_Area" localSheetId="3">'Exp Report Form 3'!$A$1:$Z$50</definedName>
    <definedName name="_xlnm.Print_Area" localSheetId="0">Instructions!$A$1:$K$40</definedName>
    <definedName name="Tax_Rate">'Exp Report Form'!$A$52:$B$61</definedName>
  </definedNames>
  <calcPr calcId="125725" concurrentCalc="0"/>
</workbook>
</file>

<file path=xl/calcChain.xml><?xml version="1.0" encoding="utf-8"?>
<calcChain xmlns="http://schemas.openxmlformats.org/spreadsheetml/2006/main">
  <c r="L17" i="1"/>
  <c r="H17"/>
  <c r="F17"/>
  <c r="H17" i="3"/>
  <c r="L17"/>
  <c r="F17"/>
  <c r="L17" i="4"/>
  <c r="H17"/>
  <c r="F17"/>
  <c r="G16"/>
  <c r="G18"/>
  <c r="G21"/>
  <c r="G22"/>
  <c r="G23"/>
  <c r="G25"/>
  <c r="G26"/>
  <c r="G27"/>
  <c r="K16"/>
  <c r="K18"/>
  <c r="K21"/>
  <c r="K22"/>
  <c r="K23"/>
  <c r="K25"/>
  <c r="K26"/>
  <c r="K27"/>
  <c r="M16"/>
  <c r="L18"/>
  <c r="M18"/>
  <c r="L21"/>
  <c r="M21"/>
  <c r="L22"/>
  <c r="M22"/>
  <c r="M23"/>
  <c r="M25"/>
  <c r="M26"/>
  <c r="M27"/>
  <c r="O27"/>
  <c r="B11" i="3"/>
  <c r="B10"/>
  <c r="B9"/>
  <c r="B7"/>
  <c r="B6"/>
  <c r="B5"/>
  <c r="B4"/>
  <c r="B5" i="4"/>
  <c r="B3" i="3"/>
  <c r="G3"/>
  <c r="F18" i="1"/>
  <c r="F21"/>
  <c r="F22"/>
  <c r="F24"/>
  <c r="F27"/>
  <c r="H18"/>
  <c r="H21"/>
  <c r="H22"/>
  <c r="H24"/>
  <c r="H27"/>
  <c r="L18"/>
  <c r="L21"/>
  <c r="L22"/>
  <c r="L24"/>
  <c r="L27"/>
  <c r="N27"/>
  <c r="Q10" i="4"/>
  <c r="F18"/>
  <c r="H21"/>
  <c r="K23" i="1"/>
  <c r="K26"/>
  <c r="K25"/>
  <c r="K16"/>
  <c r="K18"/>
  <c r="K21"/>
  <c r="K22"/>
  <c r="K27"/>
  <c r="M26" i="3"/>
  <c r="M25"/>
  <c r="M23"/>
  <c r="M16"/>
  <c r="L18"/>
  <c r="M18"/>
  <c r="L21"/>
  <c r="M21"/>
  <c r="L22"/>
  <c r="M22"/>
  <c r="M27"/>
  <c r="K26"/>
  <c r="K25"/>
  <c r="K23"/>
  <c r="K22"/>
  <c r="K21"/>
  <c r="K18"/>
  <c r="K16"/>
  <c r="K27"/>
  <c r="G26"/>
  <c r="G25"/>
  <c r="G23"/>
  <c r="G16"/>
  <c r="G18"/>
  <c r="W20"/>
  <c r="F21"/>
  <c r="G21"/>
  <c r="G22"/>
  <c r="G27"/>
  <c r="O27"/>
  <c r="G16" i="1"/>
  <c r="G18"/>
  <c r="G21"/>
  <c r="G22"/>
  <c r="G23"/>
  <c r="G25"/>
  <c r="G26"/>
  <c r="G27"/>
  <c r="M26"/>
  <c r="M25"/>
  <c r="M23"/>
  <c r="M16"/>
  <c r="M18"/>
  <c r="M21"/>
  <c r="M22"/>
  <c r="M27"/>
  <c r="B57"/>
  <c r="B53"/>
  <c r="B54"/>
  <c r="B55"/>
  <c r="B58"/>
  <c r="B61"/>
  <c r="P59"/>
  <c r="H21" i="3"/>
  <c r="N21"/>
  <c r="B56" i="1"/>
  <c r="B59"/>
  <c r="L24" i="3"/>
  <c r="L27"/>
  <c r="N17"/>
  <c r="N17" i="1"/>
  <c r="F24" i="3"/>
  <c r="H24"/>
  <c r="N24"/>
  <c r="L24" i="4"/>
  <c r="H18"/>
  <c r="F18" i="3"/>
  <c r="H18"/>
  <c r="N24" i="1"/>
  <c r="N22"/>
  <c r="Q1"/>
  <c r="F22" i="3"/>
  <c r="H22"/>
  <c r="H27"/>
  <c r="F24" i="4"/>
  <c r="F21"/>
  <c r="F22"/>
  <c r="H24"/>
  <c r="H22"/>
  <c r="J27" i="1"/>
  <c r="I27"/>
  <c r="Q11"/>
  <c r="Q10"/>
  <c r="Q9"/>
  <c r="Q8"/>
  <c r="Q13" i="3"/>
  <c r="Q12"/>
  <c r="Q11"/>
  <c r="Q10"/>
  <c r="Q9"/>
  <c r="Q8"/>
  <c r="Q13" i="4"/>
  <c r="Q11"/>
  <c r="Q9"/>
  <c r="N17"/>
  <c r="N16"/>
  <c r="Q34" i="1"/>
  <c r="Q32"/>
  <c r="M3" i="4"/>
  <c r="Y1"/>
  <c r="M3" i="3"/>
  <c r="B3" i="4"/>
  <c r="Q1"/>
  <c r="Q1" i="3"/>
  <c r="Q32"/>
  <c r="Q34"/>
  <c r="Q36"/>
  <c r="Q44"/>
  <c r="Q42"/>
  <c r="Q40"/>
  <c r="Q46" i="4"/>
  <c r="Q44"/>
  <c r="Q42"/>
  <c r="G3"/>
  <c r="B11"/>
  <c r="B10"/>
  <c r="B9"/>
  <c r="B7"/>
  <c r="B6"/>
  <c r="B4"/>
  <c r="Q44" i="1"/>
  <c r="Q42"/>
  <c r="Y1"/>
  <c r="N16"/>
  <c r="N18"/>
  <c r="N19"/>
  <c r="N20"/>
  <c r="Q20"/>
  <c r="Q22"/>
  <c r="N23"/>
  <c r="N25"/>
  <c r="N26"/>
  <c r="N16" i="3"/>
  <c r="N18"/>
  <c r="N19"/>
  <c r="N20"/>
  <c r="N23"/>
  <c r="N25"/>
  <c r="N26"/>
  <c r="N18" i="4"/>
  <c r="N19"/>
  <c r="N20"/>
  <c r="N23"/>
  <c r="N24"/>
  <c r="N25"/>
  <c r="N26"/>
  <c r="Q43" i="1"/>
  <c r="Q45"/>
  <c r="Y1" i="3"/>
  <c r="Q20"/>
  <c r="Q22"/>
  <c r="Q24"/>
  <c r="Q41"/>
  <c r="Q43"/>
  <c r="Q45"/>
  <c r="Q8" i="4"/>
  <c r="Q12"/>
  <c r="Q20"/>
  <c r="Q22"/>
  <c r="Q24"/>
  <c r="Q32"/>
  <c r="Q34"/>
  <c r="Q36"/>
  <c r="Q43"/>
  <c r="Q45"/>
  <c r="Q47"/>
  <c r="F27"/>
  <c r="N21" i="1"/>
  <c r="N21" i="4"/>
  <c r="N22"/>
  <c r="H27"/>
  <c r="M41" i="1"/>
  <c r="O27"/>
  <c r="O29"/>
  <c r="F27" i="3"/>
  <c r="N27"/>
  <c r="N29"/>
  <c r="L27" i="4"/>
  <c r="N27"/>
  <c r="N29"/>
  <c r="N31"/>
  <c r="N22" i="3"/>
  <c r="N29" i="1"/>
  <c r="N31" i="3"/>
  <c r="M40" i="1"/>
  <c r="N31"/>
  <c r="O31"/>
  <c r="O34"/>
</calcChain>
</file>

<file path=xl/sharedStrings.xml><?xml version="1.0" encoding="utf-8"?>
<sst xmlns="http://schemas.openxmlformats.org/spreadsheetml/2006/main" count="368" uniqueCount="128">
  <si>
    <t>The Institute of Electrical and Electronics Engineers, Inc.</t>
  </si>
  <si>
    <t>Name:</t>
  </si>
  <si>
    <t>For Period Ending:</t>
  </si>
  <si>
    <t>Itemized Expenses</t>
  </si>
  <si>
    <t>Taxi/Bus (1)</t>
  </si>
  <si>
    <t>Date:</t>
  </si>
  <si>
    <t>Fare:</t>
  </si>
  <si>
    <t>To/From:</t>
  </si>
  <si>
    <t>Date</t>
  </si>
  <si>
    <t>Meals/Self (2)</t>
  </si>
  <si>
    <t>Personal Auto Mileage</t>
  </si>
  <si>
    <t>Trans. - Tolls &amp; Parking</t>
  </si>
  <si>
    <t>Taxi/Bus - See Itemized Expenses (1)</t>
  </si>
  <si>
    <t>Breakfast</t>
  </si>
  <si>
    <t>Lunch</t>
  </si>
  <si>
    <t>Dinner</t>
  </si>
  <si>
    <t>Social</t>
  </si>
  <si>
    <t>Plane, Train, Auto Rental (Provide Backup)</t>
  </si>
  <si>
    <t>Lodging - Self</t>
  </si>
  <si>
    <t>Meals/Self - see Itemized Expenses (2)</t>
  </si>
  <si>
    <t>Official Guest - see Itemized Expenses (3)</t>
  </si>
  <si>
    <t>Miscellaneous - Tel. &amp; Telegraph</t>
  </si>
  <si>
    <t>Tips &amp; Gratuities (4)</t>
  </si>
  <si>
    <t>Other (5)</t>
  </si>
  <si>
    <t>Other (6)</t>
  </si>
  <si>
    <t>Total Expense</t>
  </si>
  <si>
    <t>Meals/Official Guests (3)</t>
  </si>
  <si>
    <t>Currency Conversion Rate</t>
  </si>
  <si>
    <t>Amount:</t>
  </si>
  <si>
    <t>Description</t>
  </si>
  <si>
    <t>(5)</t>
  </si>
  <si>
    <t>(6)</t>
  </si>
  <si>
    <t>Originator's Signature:</t>
  </si>
  <si>
    <t>Date Signed:</t>
  </si>
  <si>
    <t>Approved By:</t>
  </si>
  <si>
    <t>Date Approved:</t>
  </si>
  <si>
    <t>(Specify)</t>
  </si>
  <si>
    <t>Less Advance from IEEE Region</t>
  </si>
  <si>
    <t>Approval By:</t>
  </si>
  <si>
    <t>Student Paper First Prize Winner * (see Below)</t>
  </si>
  <si>
    <t>Student Branch Counselor * (See Below)</t>
  </si>
  <si>
    <t>Student Branch Chairman * (See Below)</t>
  </si>
  <si>
    <t>Regional Committee Member * (See Below)</t>
  </si>
  <si>
    <t>Accounting Distribution:</t>
  </si>
  <si>
    <t>Audit Check:</t>
  </si>
  <si>
    <t>APPROVALS AND WHERE TO FORWARD EXPENSE REPORTS</t>
  </si>
  <si>
    <t>Member No.:</t>
  </si>
  <si>
    <t xml:space="preserve">Date:  </t>
  </si>
  <si>
    <t xml:space="preserve">Town:  </t>
  </si>
  <si>
    <t>NAME:</t>
  </si>
  <si>
    <t>INSTITUTE TITLE:</t>
  </si>
  <si>
    <t>Other:</t>
  </si>
  <si>
    <t>Balance due from (to) IEEE Region</t>
  </si>
  <si>
    <t>Note:  Daily amounts are automatically carried over to page 1.</t>
  </si>
  <si>
    <t>Purpose of Meeting</t>
  </si>
  <si>
    <t>Name(s) of Guest(s)</t>
  </si>
  <si>
    <t xml:space="preserve">Expense Report For Week Ending: </t>
  </si>
  <si>
    <r>
      <t>Traveling in Capacity of</t>
    </r>
    <r>
      <rPr>
        <u/>
        <sz val="8"/>
        <rFont val="Arial"/>
        <family val="2"/>
      </rPr>
      <t xml:space="preserve">   </t>
    </r>
    <r>
      <rPr>
        <i/>
        <u/>
        <sz val="7"/>
        <rFont val="Arial"/>
        <family val="2"/>
      </rPr>
      <t>(Check One)</t>
    </r>
  </si>
  <si>
    <t>Amount of Reimbursement:</t>
  </si>
  <si>
    <t>A.</t>
  </si>
  <si>
    <t>B.</t>
  </si>
  <si>
    <t>C.</t>
  </si>
  <si>
    <t>The total reimbursement of travel expense shall be in accordance with the written travel policy of the Region, approved by its Regional Committee.  This policy must be guided by the limits established in IEEE Policy and Procedures - URL http://www.ieee.org/about/whatis/policies/index.html.  Travel Funds for Major Boards, Committees and Headquarters Staff.</t>
  </si>
  <si>
    <r>
      <t xml:space="preserve">Details  </t>
    </r>
    <r>
      <rPr>
        <i/>
        <sz val="8"/>
        <rFont val="Arial"/>
        <family val="2"/>
      </rPr>
      <t>Provide details and full support on items (1) through (6)</t>
    </r>
  </si>
  <si>
    <t>TRAVEL FROM:</t>
  </si>
  <si>
    <t>TRAVEL TO:</t>
  </si>
  <si>
    <t xml:space="preserve">PURPOSE OF TRIP: </t>
  </si>
  <si>
    <t>Provide details below and attach full support on items 5 &amp; 6</t>
  </si>
  <si>
    <t>REIMBURSEMENT - PROCEDURES:                                                                                                                                                                                       REGIONAL COMMITTEE MEMBERS AND STUDENT BRANCH</t>
  </si>
  <si>
    <t>Entering &amp; Editing Data</t>
  </si>
  <si>
    <t>Foreign Currency</t>
  </si>
  <si>
    <t>This report contains protected as well as unprotected data.</t>
  </si>
  <si>
    <t>Protected data makes up the remainder of the report.  This data cannot be edited or altered in any way.  Any attempt to do so will result in an error message.</t>
  </si>
  <si>
    <t>Entering Text</t>
  </si>
  <si>
    <t>Move to cell where you wish to enter text &amp; enter text.</t>
  </si>
  <si>
    <t>Entering Values</t>
  </si>
  <si>
    <t>To enter auto mileage type in the actual mileage in the cell corresponding to "Personal Auto Mileage."  Do not attempt to enter an amount directly into the allowance row.  These values are protected and the program will not allow you to change these cells.</t>
  </si>
  <si>
    <t>Auto Mileage</t>
  </si>
  <si>
    <t>Entering Meals</t>
  </si>
  <si>
    <t>To enter meals for yourself or official guest, you must enter the values on page 2.  There are seven lines corresponding to the seven dates of travel that were entered on page 1.  Enter the amounts for breakfast, lunch, dinner and social, and for official guest in the applicable spaces. These amounts will automatically be transferred to page 1.  Do not attempt to enter the amounts in the spaces on page 1, as these ranges are protected.</t>
  </si>
  <si>
    <t>Remaining Expenses</t>
  </si>
  <si>
    <t>Enter all remaining expenses directly on page 1 in their appropriate fields.  Please be sure to complete page 2 for taxi/bus and tips &amp; gratuities.  Enter these amounts in the appropriate fields on page 1.</t>
  </si>
  <si>
    <t>*</t>
  </si>
  <si>
    <t>"Less Advance from Region" should be entered as a negative number.</t>
  </si>
  <si>
    <t>Expense reports should be submitted in only one currency.  If varying currencies are used, a report must be submitted per currency.</t>
  </si>
  <si>
    <t>The "Currency Conversion Rate" value should indicate the currency exchange rate to the US dollar (ex. 101.2 Yen = $1.00).  This would then calculate the total expenses shown in Yen to the equivalent amount in US dollars.  For expense reports completed in US dollars, 1.00 should be entered in this field.</t>
  </si>
  <si>
    <t>General Instructions on the electronic reimbursement form</t>
  </si>
  <si>
    <t>D.</t>
  </si>
  <si>
    <t>The expense report must have the signature of the submitter.</t>
  </si>
  <si>
    <r>
      <t xml:space="preserve">*  </t>
    </r>
    <r>
      <rPr>
        <i/>
        <sz val="9"/>
        <rFont val="Arial"/>
        <family val="2"/>
      </rPr>
      <t>Explanation of Partial Reimbursement for Travel or Regional Committee Members and Student Branch Personnel will be found on the</t>
    </r>
  </si>
  <si>
    <t xml:space="preserve"> the reverse side of this form</t>
  </si>
  <si>
    <t>All taxi and meal expenses must be detailed on page 2 of the expense form.</t>
  </si>
  <si>
    <t>Unprotected data is contained in ranges corresponding to:  names, addresses, tolls &amp; parking, taxi/bus fares, plane, train, auto rental, lodging, miscellaneous expenses, tips &amp; gratuities, other,  member/vendor number and areas provided for descriptions.</t>
  </si>
  <si>
    <t>Week Ending date</t>
  </si>
  <si>
    <t xml:space="preserve">Enter the date in the following format (MM-DD-YYYY).  The corresponding fields on the form should automatically be completed. </t>
  </si>
  <si>
    <t>X</t>
  </si>
  <si>
    <t xml:space="preserve"> </t>
  </si>
  <si>
    <t>Total Expenses in CDN $</t>
  </si>
  <si>
    <t>Do Not include tips</t>
  </si>
  <si>
    <t>All supporting vouchers shall be submitted with report, including hotel bill, rail and plane ticket stubs, electronic reservations, etc.</t>
  </si>
  <si>
    <t>All expense reports should be submitted directly to the appropriate Regional Director and/or Region Treasurer.  Determination and payment of the full or partial reimbursement will be made at the discretion of the Regional Treasurer (as directed by Region Operations Manual) and based upon funds available.  If you require further assistance, contact the appropriate Regional Treasurer.</t>
  </si>
  <si>
    <t>Data should only be entered into cells that are shaded.  The unshaded cells contain formulas that will either sum, multiple or calculate GST automatically.  If the expense sheet does not calculate the GST amount exactly as it appears on supporting receipt, overwrite the formula with the GST amount from the receipt.  GST for meals will be calculated on page 2 and automatically brought forward to page 1.  If the expense sheet does not calculate GST correctly for meals, enter the GST manually.</t>
  </si>
  <si>
    <t>Address to send cheque:</t>
  </si>
  <si>
    <t>Province</t>
  </si>
  <si>
    <t>BC</t>
  </si>
  <si>
    <t>ON</t>
  </si>
  <si>
    <t>NS</t>
  </si>
  <si>
    <t>NL</t>
  </si>
  <si>
    <t>PE</t>
  </si>
  <si>
    <t>NB</t>
  </si>
  <si>
    <t>AB</t>
  </si>
  <si>
    <t>SK</t>
  </si>
  <si>
    <t>MB</t>
  </si>
  <si>
    <t>QC</t>
  </si>
  <si>
    <t>Select Prov.</t>
  </si>
  <si>
    <t>Taxes</t>
  </si>
  <si>
    <t>IEEE Regional/Section Expense Report Page 2</t>
  </si>
  <si>
    <t>IEEE Regional/Section Expense Report Page 3</t>
  </si>
  <si>
    <t>Expense</t>
  </si>
  <si>
    <t>Mileage Allowance ($.53 per km)</t>
  </si>
  <si>
    <t>Mileage Allowance ($. 53 per km)</t>
  </si>
  <si>
    <t>2013 IEEE Canada Regional/Section Expense Report</t>
  </si>
  <si>
    <t>HST - GST</t>
  </si>
  <si>
    <t xml:space="preserve">Regional Committee Member </t>
  </si>
  <si>
    <t xml:space="preserve">Student Branch Chair </t>
  </si>
  <si>
    <t>Student Branch Counselor</t>
  </si>
  <si>
    <t>Student Paper First Prize Winner</t>
  </si>
  <si>
    <t>2013 Student Congress</t>
  </si>
</sst>
</file>

<file path=xl/styles.xml><?xml version="1.0" encoding="utf-8"?>
<styleSheet xmlns="http://schemas.openxmlformats.org/spreadsheetml/2006/main">
  <numFmts count="6">
    <numFmt numFmtId="164" formatCode="&quot;$&quot;#,##0.00_);[Red]\(&quot;$&quot;#,##0.00\)"/>
    <numFmt numFmtId="165" formatCode="d\-mmm\-yyyy"/>
    <numFmt numFmtId="166" formatCode="d/mmm/yyyy"/>
    <numFmt numFmtId="167" formatCode="0.000_);[Red]\(0.000\)"/>
    <numFmt numFmtId="168" formatCode="@\ "/>
    <numFmt numFmtId="169" formatCode="&quot;$&quot;#,##0.00"/>
  </numFmts>
  <fonts count="23">
    <font>
      <sz val="10"/>
      <name val="Arial"/>
    </font>
    <font>
      <b/>
      <sz val="10"/>
      <name val="Arial"/>
    </font>
    <font>
      <sz val="8"/>
      <name val="Arial"/>
      <family val="2"/>
    </font>
    <font>
      <b/>
      <sz val="12"/>
      <name val="Arial"/>
      <family val="2"/>
    </font>
    <font>
      <b/>
      <sz val="8"/>
      <name val="Arial"/>
      <family val="2"/>
    </font>
    <font>
      <u/>
      <sz val="8"/>
      <name val="Arial"/>
      <family val="2"/>
    </font>
    <font>
      <b/>
      <sz val="10"/>
      <name val="Arial"/>
      <family val="2"/>
    </font>
    <font>
      <b/>
      <sz val="9"/>
      <name val="Arial"/>
      <family val="2"/>
    </font>
    <font>
      <b/>
      <sz val="9"/>
      <name val="Arial Narrow"/>
      <family val="2"/>
    </font>
    <font>
      <b/>
      <u/>
      <sz val="8"/>
      <name val="Arial"/>
      <family val="2"/>
    </font>
    <font>
      <i/>
      <sz val="9"/>
      <name val="Arial"/>
      <family val="2"/>
    </font>
    <font>
      <sz val="9"/>
      <name val="Arial"/>
      <family val="2"/>
    </font>
    <font>
      <i/>
      <u/>
      <sz val="7"/>
      <name val="Arial"/>
      <family val="2"/>
    </font>
    <font>
      <sz val="11"/>
      <name val="Times New Roman"/>
      <family val="1"/>
    </font>
    <font>
      <b/>
      <sz val="11"/>
      <name val="Times New Roman"/>
      <family val="1"/>
    </font>
    <font>
      <i/>
      <sz val="8"/>
      <name val="Arial"/>
      <family val="2"/>
    </font>
    <font>
      <b/>
      <sz val="8"/>
      <name val="Arial Narrow"/>
      <family val="2"/>
    </font>
    <font>
      <u/>
      <sz val="10"/>
      <name val="Arial"/>
      <family val="2"/>
    </font>
    <font>
      <sz val="10"/>
      <name val="Arial"/>
      <family val="2"/>
    </font>
    <font>
      <i/>
      <sz val="10"/>
      <name val="Arial"/>
      <family val="2"/>
    </font>
    <font>
      <b/>
      <sz val="11"/>
      <name val="Arial"/>
      <family val="2"/>
    </font>
    <font>
      <sz val="11"/>
      <name val="Arial"/>
      <family val="2"/>
    </font>
    <font>
      <b/>
      <sz val="12"/>
      <name val="Arial"/>
      <family val="2"/>
    </font>
  </fonts>
  <fills count="4">
    <fill>
      <patternFill patternType="none"/>
    </fill>
    <fill>
      <patternFill patternType="gray125"/>
    </fill>
    <fill>
      <patternFill patternType="solid">
        <fgColor indexed="65"/>
        <bgColor indexed="64"/>
      </patternFill>
    </fill>
    <fill>
      <patternFill patternType="solid">
        <fgColor indexed="43"/>
        <bgColor indexed="64"/>
      </patternFill>
    </fill>
  </fills>
  <borders count="60">
    <border>
      <left/>
      <right/>
      <top/>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thin">
        <color indexed="64"/>
      </bottom>
      <diagonal/>
    </border>
    <border>
      <left/>
      <right/>
      <top style="thin">
        <color indexed="64"/>
      </top>
      <bottom/>
      <diagonal/>
    </border>
    <border>
      <left style="thin">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double">
        <color indexed="64"/>
      </left>
      <right/>
      <top/>
      <bottom/>
      <diagonal/>
    </border>
    <border>
      <left/>
      <right/>
      <top style="thin">
        <color indexed="64"/>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s>
  <cellStyleXfs count="1">
    <xf numFmtId="0" fontId="0" fillId="0" borderId="0"/>
  </cellStyleXfs>
  <cellXfs count="322">
    <xf numFmtId="0" fontId="0" fillId="0" borderId="0" xfId="0"/>
    <xf numFmtId="0" fontId="0" fillId="0" borderId="0" xfId="0" applyProtection="1"/>
    <xf numFmtId="0" fontId="0" fillId="0" borderId="0" xfId="0" applyBorder="1" applyProtection="1"/>
    <xf numFmtId="0" fontId="14" fillId="0" borderId="0" xfId="0" applyFont="1" applyAlignment="1" applyProtection="1">
      <alignment horizontal="left" vertical="center" wrapText="1"/>
    </xf>
    <xf numFmtId="0" fontId="13" fillId="0" borderId="0" xfId="0" applyFont="1" applyProtection="1"/>
    <xf numFmtId="0" fontId="13" fillId="0" borderId="0" xfId="0" applyFont="1" applyAlignment="1" applyProtection="1">
      <alignment vertical="top" wrapText="1"/>
    </xf>
    <xf numFmtId="0" fontId="17" fillId="0" borderId="0" xfId="0" applyFont="1" applyProtection="1"/>
    <xf numFmtId="0" fontId="18" fillId="0" borderId="0" xfId="0" applyFont="1"/>
    <xf numFmtId="0" fontId="18" fillId="0" borderId="0" xfId="0" applyFont="1" applyAlignment="1" applyProtection="1">
      <alignment horizontal="center"/>
    </xf>
    <xf numFmtId="0" fontId="18" fillId="0" borderId="0" xfId="0" applyFont="1" applyProtection="1"/>
    <xf numFmtId="0" fontId="20" fillId="0" borderId="0" xfId="0" applyFont="1" applyAlignment="1" applyProtection="1">
      <alignment horizontal="left" vertical="center" wrapText="1"/>
    </xf>
    <xf numFmtId="0" fontId="21" fillId="0" borderId="0" xfId="0" applyFont="1" applyAlignment="1" applyProtection="1">
      <alignment horizontal="center"/>
    </xf>
    <xf numFmtId="0" fontId="21" fillId="0" borderId="0" xfId="0" applyFont="1" applyProtection="1"/>
    <xf numFmtId="0" fontId="21" fillId="0" borderId="0" xfId="0" applyFont="1" applyAlignment="1" applyProtection="1">
      <alignment horizontal="center" vertical="top"/>
    </xf>
    <xf numFmtId="0" fontId="21" fillId="0" borderId="0" xfId="0" applyFont="1" applyAlignment="1" applyProtection="1">
      <alignment horizontal="justify" vertical="top"/>
    </xf>
    <xf numFmtId="0" fontId="21" fillId="0" borderId="0" xfId="0" applyFont="1" applyAlignment="1" applyProtection="1">
      <alignment vertical="top" wrapText="1"/>
    </xf>
    <xf numFmtId="0" fontId="21" fillId="0" borderId="0" xfId="0" applyFont="1" applyAlignment="1" applyProtection="1">
      <alignment horizontal="center" vertical="top" wrapText="1"/>
    </xf>
    <xf numFmtId="0" fontId="21" fillId="0" borderId="0" xfId="0" applyFont="1" applyAlignment="1" applyProtection="1">
      <alignment horizontal="justify" vertical="top" wrapText="1"/>
    </xf>
    <xf numFmtId="0" fontId="18" fillId="0" borderId="0" xfId="0" applyFont="1" applyAlignment="1" applyProtection="1">
      <alignment horizontal="justify"/>
    </xf>
    <xf numFmtId="0" fontId="21" fillId="0" borderId="0" xfId="0" applyFont="1" applyAlignment="1">
      <alignment horizontal="center"/>
    </xf>
    <xf numFmtId="0" fontId="18" fillId="0" borderId="0" xfId="0" applyFont="1" applyAlignment="1">
      <alignment horizontal="center" vertical="top"/>
    </xf>
    <xf numFmtId="0" fontId="18" fillId="0" borderId="0" xfId="0" applyFont="1" applyAlignment="1">
      <alignment horizontal="center"/>
    </xf>
    <xf numFmtId="0" fontId="21" fillId="0" borderId="0" xfId="0" applyFont="1" applyAlignment="1">
      <alignment horizontal="left"/>
    </xf>
    <xf numFmtId="0" fontId="21" fillId="0" borderId="0" xfId="0" applyFont="1"/>
    <xf numFmtId="0" fontId="18" fillId="0" borderId="0" xfId="0" applyFont="1" applyAlignment="1" applyProtection="1">
      <alignment horizontal="center" vertical="top"/>
    </xf>
    <xf numFmtId="0" fontId="18" fillId="0" borderId="0" xfId="0" applyFont="1" applyAlignment="1" applyProtection="1">
      <alignment horizontal="justify" vertical="top"/>
    </xf>
    <xf numFmtId="0" fontId="18" fillId="0" borderId="0" xfId="0" applyFont="1" applyAlignment="1" applyProtection="1">
      <alignment horizontal="center" vertical="top" wrapText="1"/>
    </xf>
    <xf numFmtId="0" fontId="18" fillId="0" borderId="0" xfId="0" applyFont="1" applyAlignment="1">
      <alignment horizontal="center" vertical="center"/>
    </xf>
    <xf numFmtId="0" fontId="18" fillId="0" borderId="0" xfId="0" applyFont="1" applyAlignment="1" applyProtection="1">
      <alignment vertical="center"/>
    </xf>
    <xf numFmtId="0" fontId="18" fillId="0" borderId="0" xfId="0" applyFont="1" applyAlignment="1" applyProtection="1">
      <alignment vertical="top"/>
    </xf>
    <xf numFmtId="0" fontId="19" fillId="0" borderId="0" xfId="0" applyFont="1" applyFill="1"/>
    <xf numFmtId="0" fontId="18" fillId="0" borderId="0" xfId="0" applyFont="1" applyFill="1" applyProtection="1"/>
    <xf numFmtId="0" fontId="19" fillId="0" borderId="0" xfId="0" applyFont="1" applyAlignment="1" applyProtection="1">
      <alignment vertical="top"/>
    </xf>
    <xf numFmtId="0" fontId="19" fillId="0" borderId="0" xfId="0" applyFont="1" applyAlignment="1">
      <alignment vertical="top"/>
    </xf>
    <xf numFmtId="0" fontId="18" fillId="0" borderId="0" xfId="0" applyFont="1" applyAlignment="1">
      <alignment horizontal="left" vertical="top"/>
    </xf>
    <xf numFmtId="0" fontId="18" fillId="0" borderId="0" xfId="0" applyFont="1" applyAlignment="1">
      <alignment vertical="top"/>
    </xf>
    <xf numFmtId="0" fontId="19" fillId="0" borderId="0" xfId="0" applyFont="1" applyProtection="1"/>
    <xf numFmtId="0" fontId="6" fillId="2" borderId="1" xfId="0" applyFont="1" applyFill="1" applyBorder="1" applyAlignment="1" applyProtection="1">
      <alignment horizontal="right"/>
    </xf>
    <xf numFmtId="0" fontId="0" fillId="2" borderId="0" xfId="0" applyFill="1" applyProtection="1"/>
    <xf numFmtId="165" fontId="0" fillId="2" borderId="1" xfId="0" applyNumberFormat="1" applyFill="1" applyBorder="1" applyAlignment="1" applyProtection="1">
      <alignment horizontal="center"/>
      <protection locked="0"/>
    </xf>
    <xf numFmtId="0" fontId="0" fillId="2" borderId="0" xfId="0" applyFill="1" applyAlignment="1" applyProtection="1">
      <alignment vertical="center"/>
    </xf>
    <xf numFmtId="168" fontId="16" fillId="2" borderId="2" xfId="0" applyNumberFormat="1" applyFont="1" applyFill="1" applyBorder="1" applyAlignment="1" applyProtection="1">
      <alignment horizontal="right"/>
    </xf>
    <xf numFmtId="0" fontId="8" fillId="2" borderId="3" xfId="0" applyFont="1" applyFill="1" applyBorder="1" applyAlignment="1" applyProtection="1">
      <alignment horizontal="right"/>
    </xf>
    <xf numFmtId="0" fontId="2" fillId="2" borderId="3" xfId="0" applyFont="1" applyFill="1" applyBorder="1" applyAlignment="1" applyProtection="1">
      <alignment horizontal="center"/>
      <protection locked="0"/>
    </xf>
    <xf numFmtId="0" fontId="0" fillId="2" borderId="0" xfId="0" applyFill="1" applyBorder="1" applyProtection="1"/>
    <xf numFmtId="168" fontId="16" fillId="2" borderId="4" xfId="0" applyNumberFormat="1" applyFont="1" applyFill="1" applyBorder="1" applyAlignment="1" applyProtection="1">
      <alignment horizontal="right"/>
    </xf>
    <xf numFmtId="0" fontId="0" fillId="2" borderId="5" xfId="0" applyFill="1" applyBorder="1" applyProtection="1"/>
    <xf numFmtId="0" fontId="2" fillId="2" borderId="6" xfId="0" applyFont="1" applyFill="1" applyBorder="1" applyAlignment="1" applyProtection="1">
      <alignment horizontal="left"/>
    </xf>
    <xf numFmtId="0" fontId="2"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0" fillId="2" borderId="7" xfId="0" applyFill="1" applyBorder="1" applyProtection="1"/>
    <xf numFmtId="0" fontId="2" fillId="2" borderId="6" xfId="0" applyFont="1" applyFill="1" applyBorder="1" applyProtection="1"/>
    <xf numFmtId="0" fontId="2" fillId="2" borderId="8" xfId="0" applyFont="1" applyFill="1" applyBorder="1" applyProtection="1">
      <protection locked="0"/>
    </xf>
    <xf numFmtId="0" fontId="2" fillId="2" borderId="0" xfId="0" applyFont="1" applyFill="1" applyBorder="1" applyProtection="1"/>
    <xf numFmtId="0" fontId="6" fillId="2" borderId="0" xfId="0" applyFont="1" applyFill="1" applyAlignment="1" applyProtection="1">
      <alignment horizontal="center"/>
    </xf>
    <xf numFmtId="0" fontId="6" fillId="2" borderId="0" xfId="0" applyFont="1" applyFill="1" applyAlignment="1" applyProtection="1">
      <alignment horizontal="centerContinuous"/>
    </xf>
    <xf numFmtId="0" fontId="2" fillId="2" borderId="7" xfId="0" applyFont="1" applyFill="1" applyBorder="1" applyProtection="1"/>
    <xf numFmtId="165" fontId="7" fillId="2" borderId="1" xfId="0" applyNumberFormat="1" applyFont="1" applyFill="1" applyBorder="1" applyAlignment="1" applyProtection="1">
      <alignment horizontal="center"/>
    </xf>
    <xf numFmtId="0" fontId="11" fillId="2" borderId="0" xfId="0" applyFont="1" applyFill="1" applyProtection="1"/>
    <xf numFmtId="164" fontId="11" fillId="2" borderId="1" xfId="0" applyNumberFormat="1" applyFont="1" applyFill="1" applyBorder="1" applyAlignment="1" applyProtection="1">
      <alignment horizontal="center"/>
      <protection locked="0"/>
    </xf>
    <xf numFmtId="165" fontId="11" fillId="2" borderId="1" xfId="0" applyNumberFormat="1" applyFont="1" applyFill="1" applyBorder="1" applyAlignment="1" applyProtection="1">
      <alignment horizontal="center"/>
    </xf>
    <xf numFmtId="0" fontId="0" fillId="2" borderId="6" xfId="0" applyFill="1" applyBorder="1" applyProtection="1"/>
    <xf numFmtId="0" fontId="0" fillId="2" borderId="8" xfId="0" applyFill="1" applyBorder="1" applyProtection="1">
      <protection locked="0"/>
    </xf>
    <xf numFmtId="168" fontId="16" fillId="2" borderId="9" xfId="0" applyNumberFormat="1" applyFont="1" applyFill="1" applyBorder="1" applyAlignment="1" applyProtection="1">
      <alignment horizontal="right"/>
    </xf>
    <xf numFmtId="0" fontId="2" fillId="2" borderId="8" xfId="0" applyFont="1" applyFill="1" applyBorder="1" applyAlignment="1" applyProtection="1">
      <alignment horizontal="left"/>
      <protection locked="0"/>
    </xf>
    <xf numFmtId="165" fontId="4" fillId="2" borderId="10" xfId="0" applyNumberFormat="1" applyFont="1" applyFill="1" applyBorder="1" applyAlignment="1" applyProtection="1">
      <alignment horizontal="center"/>
      <protection locked="0"/>
    </xf>
    <xf numFmtId="0" fontId="2" fillId="2" borderId="11" xfId="0" applyFont="1" applyFill="1" applyBorder="1" applyProtection="1">
      <protection locked="0"/>
    </xf>
    <xf numFmtId="0" fontId="2" fillId="2" borderId="12" xfId="0" applyFont="1" applyFill="1" applyBorder="1" applyProtection="1">
      <protection locked="0"/>
    </xf>
    <xf numFmtId="4" fontId="2" fillId="2" borderId="11" xfId="0" applyNumberFormat="1" applyFont="1" applyFill="1" applyBorder="1" applyProtection="1">
      <protection locked="0"/>
    </xf>
    <xf numFmtId="4" fontId="2" fillId="2" borderId="12" xfId="0" applyNumberFormat="1" applyFont="1" applyFill="1" applyBorder="1" applyProtection="1">
      <protection locked="0"/>
    </xf>
    <xf numFmtId="4" fontId="2" fillId="2" borderId="13" xfId="0" applyNumberFormat="1" applyFont="1" applyFill="1" applyBorder="1" applyProtection="1">
      <protection locked="0"/>
    </xf>
    <xf numFmtId="169" fontId="2" fillId="2" borderId="13" xfId="0" applyNumberFormat="1" applyFont="1" applyFill="1" applyBorder="1" applyProtection="1">
      <protection locked="0"/>
    </xf>
    <xf numFmtId="2" fontId="0" fillId="2" borderId="0" xfId="0" applyNumberFormat="1" applyFill="1" applyBorder="1" applyProtection="1"/>
    <xf numFmtId="4" fontId="2" fillId="2" borderId="13" xfId="0" applyNumberFormat="1" applyFont="1" applyFill="1" applyBorder="1" applyProtection="1"/>
    <xf numFmtId="169" fontId="2" fillId="2" borderId="13" xfId="0" applyNumberFormat="1" applyFont="1" applyFill="1" applyBorder="1" applyProtection="1"/>
    <xf numFmtId="0" fontId="11" fillId="2" borderId="0" xfId="0" applyFont="1" applyFill="1" applyAlignment="1" applyProtection="1">
      <alignment horizontal="left" vertical="top" wrapText="1"/>
    </xf>
    <xf numFmtId="0" fontId="0" fillId="2" borderId="0" xfId="0" applyFill="1" applyAlignment="1" applyProtection="1">
      <alignment horizontal="center"/>
    </xf>
    <xf numFmtId="169" fontId="11" fillId="2" borderId="1" xfId="0" applyNumberFormat="1" applyFont="1" applyFill="1" applyBorder="1" applyAlignment="1" applyProtection="1">
      <alignment horizontal="center"/>
      <protection locked="0"/>
    </xf>
    <xf numFmtId="169" fontId="11" fillId="2" borderId="0" xfId="0" applyNumberFormat="1" applyFont="1" applyFill="1" applyProtection="1"/>
    <xf numFmtId="0" fontId="4" fillId="2" borderId="9" xfId="0" applyFont="1" applyFill="1" applyBorder="1" applyProtection="1"/>
    <xf numFmtId="0" fontId="2" fillId="2" borderId="14" xfId="0" applyFont="1" applyFill="1" applyBorder="1" applyProtection="1"/>
    <xf numFmtId="0" fontId="0" fillId="2" borderId="14" xfId="0" applyFill="1" applyBorder="1" applyProtection="1"/>
    <xf numFmtId="0" fontId="6" fillId="2" borderId="0" xfId="0" applyFont="1" applyFill="1" applyProtection="1"/>
    <xf numFmtId="0" fontId="2" fillId="2" borderId="15" xfId="0" applyFont="1" applyFill="1" applyBorder="1" applyProtection="1"/>
    <xf numFmtId="0" fontId="2" fillId="2" borderId="1" xfId="0" applyFont="1" applyFill="1" applyBorder="1" applyAlignment="1" applyProtection="1">
      <alignment horizontal="left"/>
      <protection locked="0"/>
    </xf>
    <xf numFmtId="0" fontId="2" fillId="2" borderId="16" xfId="0" applyFont="1" applyFill="1" applyBorder="1" applyProtection="1"/>
    <xf numFmtId="0" fontId="2" fillId="2" borderId="17" xfId="0" applyFont="1" applyFill="1" applyBorder="1" applyProtection="1"/>
    <xf numFmtId="0" fontId="2" fillId="2" borderId="17" xfId="0" applyFont="1" applyFill="1" applyBorder="1" applyAlignment="1" applyProtection="1">
      <alignment horizontal="centerContinuous"/>
    </xf>
    <xf numFmtId="0" fontId="2" fillId="2" borderId="18" xfId="0" applyFont="1" applyFill="1" applyBorder="1" applyProtection="1"/>
    <xf numFmtId="0" fontId="2" fillId="2" borderId="19" xfId="0" applyFont="1" applyFill="1" applyBorder="1" applyProtection="1"/>
    <xf numFmtId="0" fontId="2" fillId="2" borderId="20" xfId="0" applyFont="1" applyFill="1" applyBorder="1" applyProtection="1"/>
    <xf numFmtId="15" fontId="0" fillId="2" borderId="0" xfId="0" applyNumberFormat="1" applyFill="1" applyBorder="1" applyProtection="1"/>
    <xf numFmtId="40" fontId="2" fillId="2" borderId="13" xfId="0" applyNumberFormat="1" applyFont="1" applyFill="1" applyBorder="1" applyProtection="1"/>
    <xf numFmtId="168" fontId="8" fillId="2" borderId="21" xfId="0" applyNumberFormat="1" applyFont="1" applyFill="1" applyBorder="1" applyAlignment="1" applyProtection="1">
      <alignment horizontal="center" vertical="center" wrapText="1"/>
    </xf>
    <xf numFmtId="0" fontId="2" fillId="2" borderId="22" xfId="0" applyFont="1" applyFill="1" applyBorder="1" applyAlignment="1" applyProtection="1">
      <protection locked="0"/>
    </xf>
    <xf numFmtId="0" fontId="2" fillId="2" borderId="23" xfId="0" applyFont="1" applyFill="1" applyBorder="1" applyAlignment="1" applyProtection="1">
      <protection locked="0"/>
    </xf>
    <xf numFmtId="0" fontId="2" fillId="2" borderId="8" xfId="0" applyFont="1" applyFill="1" applyBorder="1" applyAlignment="1" applyProtection="1">
      <protection locked="0"/>
    </xf>
    <xf numFmtId="169" fontId="2" fillId="0" borderId="13" xfId="0" applyNumberFormat="1" applyFont="1" applyFill="1" applyBorder="1" applyProtection="1">
      <protection locked="0"/>
    </xf>
    <xf numFmtId="169" fontId="2" fillId="0" borderId="13" xfId="0" applyNumberFormat="1" applyFont="1" applyFill="1" applyBorder="1" applyProtection="1"/>
    <xf numFmtId="0" fontId="2" fillId="0" borderId="15" xfId="0" applyFont="1" applyFill="1" applyBorder="1" applyAlignment="1" applyProtection="1"/>
    <xf numFmtId="0" fontId="2" fillId="0" borderId="22" xfId="0" applyFont="1" applyFill="1" applyBorder="1" applyAlignment="1" applyProtection="1"/>
    <xf numFmtId="169" fontId="2" fillId="0" borderId="1" xfId="0" applyNumberFormat="1" applyFont="1" applyFill="1" applyBorder="1" applyProtection="1">
      <protection locked="0"/>
    </xf>
    <xf numFmtId="165" fontId="4" fillId="2" borderId="24" xfId="0" applyNumberFormat="1" applyFont="1" applyFill="1" applyBorder="1" applyAlignment="1" applyProtection="1">
      <alignment horizontal="center"/>
      <protection locked="0"/>
    </xf>
    <xf numFmtId="0" fontId="2" fillId="2" borderId="5" xfId="0" applyFont="1" applyFill="1" applyBorder="1" applyAlignment="1" applyProtection="1">
      <alignment horizontal="left"/>
    </xf>
    <xf numFmtId="0" fontId="0" fillId="2" borderId="25" xfId="0" applyFill="1" applyBorder="1" applyProtection="1"/>
    <xf numFmtId="2" fontId="0" fillId="2" borderId="7" xfId="0" applyNumberFormat="1" applyFill="1" applyBorder="1" applyProtection="1"/>
    <xf numFmtId="0" fontId="0" fillId="2" borderId="26" xfId="0" applyFill="1" applyBorder="1" applyProtection="1"/>
    <xf numFmtId="0" fontId="0" fillId="2" borderId="27" xfId="0" applyFill="1" applyBorder="1" applyProtection="1"/>
    <xf numFmtId="169" fontId="2" fillId="0" borderId="28" xfId="0" applyNumberFormat="1" applyFont="1" applyFill="1" applyBorder="1" applyProtection="1">
      <protection locked="0"/>
    </xf>
    <xf numFmtId="169" fontId="2" fillId="0" borderId="28" xfId="0" applyNumberFormat="1" applyFont="1" applyFill="1" applyBorder="1" applyProtection="1"/>
    <xf numFmtId="164" fontId="18" fillId="0" borderId="8" xfId="0" applyNumberFormat="1" applyFont="1" applyFill="1" applyBorder="1" applyProtection="1"/>
    <xf numFmtId="167" fontId="18" fillId="2" borderId="8" xfId="0" applyNumberFormat="1" applyFont="1" applyFill="1" applyBorder="1" applyProtection="1"/>
    <xf numFmtId="164" fontId="6" fillId="0" borderId="8" xfId="0" applyNumberFormat="1" applyFont="1" applyFill="1" applyBorder="1" applyProtection="1"/>
    <xf numFmtId="164" fontId="18" fillId="2" borderId="8" xfId="0" applyNumberFormat="1" applyFont="1" applyFill="1" applyBorder="1" applyProtection="1">
      <protection locked="0"/>
    </xf>
    <xf numFmtId="164" fontId="6" fillId="2" borderId="8" xfId="0" applyNumberFormat="1" applyFont="1" applyFill="1" applyBorder="1" applyProtection="1"/>
    <xf numFmtId="164" fontId="18" fillId="0" borderId="13" xfId="0" applyNumberFormat="1" applyFont="1" applyFill="1" applyBorder="1" applyProtection="1"/>
    <xf numFmtId="164" fontId="2" fillId="2" borderId="29" xfId="0" applyNumberFormat="1" applyFont="1" applyFill="1" applyBorder="1" applyProtection="1"/>
    <xf numFmtId="169" fontId="6" fillId="2" borderId="30" xfId="0" applyNumberFormat="1" applyFont="1" applyFill="1" applyBorder="1" applyProtection="1"/>
    <xf numFmtId="0" fontId="0" fillId="2" borderId="30" xfId="0" applyFill="1" applyBorder="1" applyProtection="1"/>
    <xf numFmtId="164" fontId="6" fillId="2" borderId="30" xfId="0" applyNumberFormat="1" applyFont="1" applyFill="1" applyBorder="1" applyProtection="1"/>
    <xf numFmtId="169" fontId="2" fillId="2" borderId="31" xfId="0" applyNumberFormat="1" applyFont="1" applyFill="1" applyBorder="1" applyProtection="1"/>
    <xf numFmtId="169" fontId="2" fillId="0" borderId="4" xfId="0" applyNumberFormat="1" applyFont="1" applyFill="1" applyBorder="1" applyProtection="1"/>
    <xf numFmtId="167" fontId="2" fillId="2" borderId="4" xfId="0" applyNumberFormat="1" applyFont="1" applyFill="1" applyBorder="1" applyProtection="1"/>
    <xf numFmtId="164" fontId="2" fillId="2" borderId="4" xfId="0" applyNumberFormat="1" applyFont="1" applyFill="1" applyBorder="1" applyProtection="1"/>
    <xf numFmtId="164" fontId="2" fillId="2" borderId="4" xfId="0" applyNumberFormat="1" applyFont="1" applyFill="1" applyBorder="1" applyProtection="1">
      <protection locked="0"/>
    </xf>
    <xf numFmtId="164" fontId="4" fillId="2" borderId="31" xfId="0" applyNumberFormat="1" applyFont="1" applyFill="1" applyBorder="1" applyProtection="1"/>
    <xf numFmtId="0" fontId="0" fillId="2" borderId="32" xfId="0" applyFill="1" applyBorder="1" applyProtection="1"/>
    <xf numFmtId="0" fontId="2" fillId="2" borderId="32" xfId="0" applyFont="1" applyFill="1" applyBorder="1" applyProtection="1"/>
    <xf numFmtId="2" fontId="0" fillId="2" borderId="32" xfId="0" applyNumberFormat="1" applyFill="1" applyBorder="1" applyProtection="1"/>
    <xf numFmtId="0" fontId="0" fillId="2" borderId="33" xfId="0" applyFill="1" applyBorder="1" applyProtection="1"/>
    <xf numFmtId="2" fontId="0" fillId="2" borderId="34" xfId="0" applyNumberFormat="1" applyFill="1" applyBorder="1" applyProtection="1"/>
    <xf numFmtId="0" fontId="0" fillId="2" borderId="35" xfId="0" applyFill="1" applyBorder="1" applyProtection="1"/>
    <xf numFmtId="167" fontId="2" fillId="0" borderId="4" xfId="0" applyNumberFormat="1" applyFont="1" applyFill="1" applyBorder="1" applyProtection="1"/>
    <xf numFmtId="164" fontId="2" fillId="0" borderId="4" xfId="0" applyNumberFormat="1" applyFont="1" applyFill="1" applyBorder="1" applyProtection="1"/>
    <xf numFmtId="0" fontId="2" fillId="2" borderId="36" xfId="0" applyFont="1" applyFill="1" applyBorder="1" applyProtection="1"/>
    <xf numFmtId="0" fontId="2" fillId="2" borderId="37" xfId="0" applyFont="1" applyFill="1" applyBorder="1" applyProtection="1"/>
    <xf numFmtId="0" fontId="2" fillId="2" borderId="38" xfId="0" applyFont="1" applyFill="1" applyBorder="1" applyAlignment="1" applyProtection="1">
      <alignment horizontal="left"/>
    </xf>
    <xf numFmtId="0" fontId="0" fillId="2" borderId="39" xfId="0" applyFill="1" applyBorder="1" applyProtection="1"/>
    <xf numFmtId="0" fontId="2" fillId="2" borderId="39" xfId="0" applyFont="1" applyFill="1" applyBorder="1" applyProtection="1"/>
    <xf numFmtId="0" fontId="2" fillId="2" borderId="39" xfId="0" applyFont="1" applyFill="1" applyBorder="1" applyAlignment="1" applyProtection="1">
      <alignment horizontal="left"/>
    </xf>
    <xf numFmtId="0" fontId="18" fillId="0" borderId="0" xfId="0" applyFont="1" applyAlignment="1" applyProtection="1">
      <alignment horizontal="left" vertical="top" wrapText="1"/>
    </xf>
    <xf numFmtId="0" fontId="20" fillId="3" borderId="0" xfId="0" applyFont="1" applyFill="1" applyAlignment="1">
      <alignment horizontal="center"/>
    </xf>
    <xf numFmtId="0" fontId="20" fillId="3" borderId="0" xfId="0" applyFont="1" applyFill="1" applyAlignment="1" applyProtection="1">
      <alignment horizontal="center" vertical="center" wrapText="1"/>
    </xf>
    <xf numFmtId="0" fontId="18" fillId="0" borderId="0" xfId="0" applyFont="1" applyAlignment="1" applyProtection="1">
      <alignment horizontal="justify" vertical="top" wrapText="1"/>
    </xf>
    <xf numFmtId="0" fontId="18" fillId="0" borderId="0" xfId="0" applyFont="1" applyAlignment="1" applyProtection="1">
      <alignment horizontal="justify" vertical="top"/>
    </xf>
    <xf numFmtId="0" fontId="20" fillId="3" borderId="0" xfId="0" applyFont="1" applyFill="1" applyAlignment="1" applyProtection="1">
      <alignment horizontal="center" vertical="top"/>
    </xf>
    <xf numFmtId="0" fontId="18" fillId="0" borderId="0" xfId="0" applyFont="1" applyAlignment="1">
      <alignment horizontal="left" vertical="top" wrapText="1"/>
    </xf>
    <xf numFmtId="166" fontId="4" fillId="2" borderId="3" xfId="0" applyNumberFormat="1" applyFont="1" applyFill="1" applyBorder="1" applyAlignment="1" applyProtection="1">
      <alignment horizontal="center"/>
      <protection locked="0"/>
    </xf>
    <xf numFmtId="166" fontId="4" fillId="2" borderId="40" xfId="0" applyNumberFormat="1" applyFont="1" applyFill="1" applyBorder="1" applyAlignment="1" applyProtection="1">
      <alignment horizontal="center"/>
      <protection locked="0"/>
    </xf>
    <xf numFmtId="0" fontId="2" fillId="2" borderId="22"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0" fillId="2" borderId="1" xfId="0" applyFill="1" applyBorder="1" applyAlignment="1" applyProtection="1">
      <alignment horizontal="left"/>
      <protection locked="0"/>
    </xf>
    <xf numFmtId="0" fontId="2" fillId="2" borderId="41" xfId="0" applyFont="1" applyFill="1" applyBorder="1" applyAlignment="1" applyProtection="1"/>
    <xf numFmtId="0" fontId="2" fillId="2" borderId="12" xfId="0" applyFont="1" applyFill="1" applyBorder="1" applyAlignment="1" applyProtection="1"/>
    <xf numFmtId="0" fontId="3" fillId="2" borderId="0" xfId="0" applyFont="1" applyFill="1" applyAlignment="1" applyProtection="1">
      <alignment horizontal="center" vertical="center"/>
    </xf>
    <xf numFmtId="0" fontId="7" fillId="2" borderId="3" xfId="0" applyFont="1" applyFill="1" applyBorder="1" applyProtection="1">
      <protection locked="0"/>
    </xf>
    <xf numFmtId="0" fontId="10" fillId="2" borderId="42" xfId="0" applyFont="1" applyFill="1" applyBorder="1" applyAlignment="1" applyProtection="1">
      <alignment horizontal="left" vertical="top" wrapText="1"/>
    </xf>
    <xf numFmtId="0" fontId="6" fillId="2" borderId="12" xfId="0" applyFont="1" applyFill="1" applyBorder="1" applyProtection="1"/>
    <xf numFmtId="0" fontId="2" fillId="2" borderId="15" xfId="0" applyFont="1" applyFill="1" applyBorder="1" applyProtection="1">
      <protection locked="0"/>
    </xf>
    <xf numFmtId="0" fontId="2" fillId="2" borderId="43" xfId="0" applyFont="1" applyFill="1" applyBorder="1" applyProtection="1">
      <protection locked="0"/>
    </xf>
    <xf numFmtId="0" fontId="0" fillId="2" borderId="1" xfId="0" applyFill="1" applyBorder="1" applyProtection="1">
      <protection locked="0"/>
    </xf>
    <xf numFmtId="0" fontId="0" fillId="2" borderId="3" xfId="0" applyFill="1" applyBorder="1" applyProtection="1">
      <protection locked="0"/>
    </xf>
    <xf numFmtId="0" fontId="0" fillId="2" borderId="40" xfId="0" applyFill="1" applyBorder="1" applyProtection="1">
      <protection locked="0"/>
    </xf>
    <xf numFmtId="0" fontId="6" fillId="2" borderId="1" xfId="0" applyFont="1" applyFill="1" applyBorder="1" applyAlignment="1" applyProtection="1">
      <alignment horizontal="right"/>
    </xf>
    <xf numFmtId="0" fontId="7" fillId="2" borderId="42" xfId="0" applyFont="1" applyFill="1" applyBorder="1" applyAlignment="1" applyProtection="1">
      <alignment horizontal="left" vertical="top" wrapText="1"/>
    </xf>
    <xf numFmtId="0" fontId="6" fillId="2" borderId="0" xfId="0" applyFont="1" applyFill="1" applyBorder="1" applyAlignment="1" applyProtection="1">
      <alignment horizontal="center"/>
    </xf>
    <xf numFmtId="0" fontId="0" fillId="2" borderId="44" xfId="0" applyFill="1" applyBorder="1" applyProtection="1">
      <protection locked="0"/>
    </xf>
    <xf numFmtId="0" fontId="10" fillId="2" borderId="22" xfId="0" applyFont="1" applyFill="1" applyBorder="1" applyAlignment="1" applyProtection="1">
      <alignment horizontal="center"/>
    </xf>
    <xf numFmtId="0" fontId="10" fillId="2" borderId="23" xfId="0" applyFont="1" applyFill="1" applyBorder="1" applyAlignment="1" applyProtection="1">
      <alignment horizontal="center"/>
    </xf>
    <xf numFmtId="0" fontId="3" fillId="2" borderId="0" xfId="0" applyFont="1" applyFill="1" applyBorder="1" applyAlignment="1" applyProtection="1">
      <alignment horizontal="center" vertical="center"/>
    </xf>
    <xf numFmtId="0" fontId="4" fillId="2" borderId="24" xfId="0" applyFont="1" applyFill="1" applyBorder="1" applyAlignment="1" applyProtection="1">
      <alignment horizontal="right"/>
    </xf>
    <xf numFmtId="0" fontId="4" fillId="2" borderId="3" xfId="0" applyFont="1" applyFill="1" applyBorder="1" applyAlignment="1" applyProtection="1">
      <alignment horizontal="right"/>
    </xf>
    <xf numFmtId="0" fontId="0" fillId="2" borderId="45" xfId="0" applyFill="1" applyBorder="1" applyProtection="1"/>
    <xf numFmtId="0" fontId="0" fillId="2" borderId="5" xfId="0" applyFill="1" applyBorder="1" applyProtection="1"/>
    <xf numFmtId="0" fontId="2" fillId="2" borderId="6" xfId="0" applyFont="1" applyFill="1" applyBorder="1" applyAlignment="1" applyProtection="1">
      <alignment horizontal="left"/>
    </xf>
    <xf numFmtId="0" fontId="2" fillId="2" borderId="0" xfId="0" applyFont="1" applyFill="1" applyBorder="1" applyAlignment="1" applyProtection="1">
      <alignment horizontal="left"/>
    </xf>
    <xf numFmtId="0" fontId="0" fillId="2" borderId="6" xfId="0" applyFill="1" applyBorder="1" applyProtection="1"/>
    <xf numFmtId="0" fontId="0" fillId="2" borderId="0" xfId="0" applyFill="1" applyBorder="1" applyProtection="1"/>
    <xf numFmtId="0" fontId="7" fillId="2" borderId="46" xfId="0" applyFont="1" applyFill="1" applyBorder="1" applyAlignment="1" applyProtection="1">
      <alignment horizontal="right"/>
    </xf>
    <xf numFmtId="0" fontId="7" fillId="2" borderId="23" xfId="0" applyFont="1" applyFill="1" applyBorder="1" applyAlignment="1" applyProtection="1">
      <alignment horizontal="right"/>
    </xf>
    <xf numFmtId="0" fontId="10" fillId="0" borderId="0" xfId="0" applyFont="1" applyAlignment="1">
      <alignment horizontal="left" wrapText="1"/>
    </xf>
    <xf numFmtId="0" fontId="4" fillId="2" borderId="0" xfId="0" applyFont="1" applyFill="1" applyBorder="1" applyAlignment="1" applyProtection="1">
      <alignment horizontal="right" vertical="center" wrapText="1"/>
    </xf>
    <xf numFmtId="0" fontId="4" fillId="2" borderId="12" xfId="0" applyFont="1" applyFill="1" applyBorder="1" applyAlignment="1" applyProtection="1">
      <alignment horizontal="right" vertical="center" wrapText="1"/>
    </xf>
    <xf numFmtId="0" fontId="2" fillId="2" borderId="0"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protection locked="0"/>
    </xf>
    <xf numFmtId="0" fontId="2" fillId="2" borderId="47" xfId="0" applyFont="1" applyFill="1" applyBorder="1" applyAlignment="1" applyProtection="1">
      <alignment vertical="center" wrapText="1"/>
      <protection locked="0"/>
    </xf>
    <xf numFmtId="0" fontId="4" fillId="2" borderId="14" xfId="0" applyFont="1" applyFill="1" applyBorder="1" applyAlignment="1" applyProtection="1">
      <alignment horizontal="right" vertical="center" wrapText="1"/>
    </xf>
    <xf numFmtId="0" fontId="4" fillId="2" borderId="21" xfId="0" applyFont="1" applyFill="1" applyBorder="1" applyAlignment="1" applyProtection="1">
      <alignment horizontal="right" vertical="center" wrapText="1"/>
    </xf>
    <xf numFmtId="169" fontId="2" fillId="2" borderId="48" xfId="0" applyNumberFormat="1" applyFont="1" applyFill="1" applyBorder="1" applyProtection="1"/>
    <xf numFmtId="169" fontId="2" fillId="2" borderId="15" xfId="0" applyNumberFormat="1" applyFont="1" applyFill="1" applyBorder="1" applyProtection="1"/>
    <xf numFmtId="169" fontId="2" fillId="2" borderId="43" xfId="0" applyNumberFormat="1" applyFont="1" applyFill="1" applyBorder="1" applyProtection="1"/>
    <xf numFmtId="169" fontId="2" fillId="0" borderId="48" xfId="0" applyNumberFormat="1" applyFont="1" applyFill="1" applyBorder="1" applyProtection="1"/>
    <xf numFmtId="169" fontId="2" fillId="0" borderId="15" xfId="0" applyNumberFormat="1" applyFont="1" applyFill="1" applyBorder="1" applyProtection="1"/>
    <xf numFmtId="169" fontId="2" fillId="0" borderId="43" xfId="0" applyNumberFormat="1" applyFont="1" applyFill="1" applyBorder="1" applyProtection="1"/>
    <xf numFmtId="0" fontId="4" fillId="2" borderId="10"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168" fontId="16" fillId="2" borderId="50" xfId="0" applyNumberFormat="1" applyFont="1" applyFill="1" applyBorder="1" applyAlignment="1" applyProtection="1">
      <alignment horizontal="right" vertical="center" wrapText="1"/>
    </xf>
    <xf numFmtId="168" fontId="16" fillId="2" borderId="21" xfId="0" applyNumberFormat="1" applyFont="1" applyFill="1" applyBorder="1" applyAlignment="1" applyProtection="1">
      <alignment horizontal="right" vertical="center" wrapText="1"/>
    </xf>
    <xf numFmtId="0" fontId="2" fillId="2" borderId="31" xfId="0" applyFont="1" applyFill="1" applyBorder="1" applyAlignment="1" applyProtection="1">
      <alignment horizontal="left" indent="1"/>
    </xf>
    <xf numFmtId="0" fontId="2" fillId="2" borderId="51" xfId="0" applyFont="1" applyFill="1" applyBorder="1" applyAlignment="1" applyProtection="1">
      <alignment horizontal="left" indent="1"/>
    </xf>
    <xf numFmtId="0" fontId="2" fillId="2" borderId="52" xfId="0" applyFont="1" applyFill="1" applyBorder="1" applyAlignment="1" applyProtection="1">
      <alignment horizontal="left" indent="1"/>
    </xf>
    <xf numFmtId="0" fontId="4" fillId="2" borderId="15" xfId="0" applyFont="1" applyFill="1" applyBorder="1" applyAlignment="1" applyProtection="1">
      <alignment vertical="center"/>
      <protection locked="0"/>
    </xf>
    <xf numFmtId="0" fontId="4" fillId="2" borderId="43" xfId="0" applyFont="1" applyFill="1" applyBorder="1" applyAlignment="1" applyProtection="1">
      <alignment vertical="center"/>
      <protection locked="0"/>
    </xf>
    <xf numFmtId="165" fontId="4" fillId="2" borderId="24" xfId="0" applyNumberFormat="1" applyFont="1" applyFill="1" applyBorder="1" applyAlignment="1" applyProtection="1">
      <alignment horizontal="center"/>
      <protection locked="0"/>
    </xf>
    <xf numFmtId="165" fontId="4" fillId="2" borderId="3" xfId="0" applyNumberFormat="1" applyFont="1" applyFill="1" applyBorder="1" applyAlignment="1" applyProtection="1">
      <alignment horizontal="center"/>
      <protection locked="0"/>
    </xf>
    <xf numFmtId="165" fontId="4" fillId="2" borderId="40" xfId="0" applyNumberFormat="1" applyFont="1" applyFill="1" applyBorder="1" applyAlignment="1" applyProtection="1">
      <alignment horizontal="center"/>
      <protection locked="0"/>
    </xf>
    <xf numFmtId="0" fontId="6" fillId="2" borderId="53" xfId="0" applyFont="1" applyFill="1" applyBorder="1" applyAlignment="1" applyProtection="1">
      <alignment horizontal="center" vertical="center" wrapText="1"/>
    </xf>
    <xf numFmtId="0" fontId="6" fillId="2" borderId="54"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4" fontId="2" fillId="2" borderId="55" xfId="0" applyNumberFormat="1" applyFont="1" applyFill="1" applyBorder="1" applyProtection="1">
      <protection locked="0"/>
    </xf>
    <xf numFmtId="4" fontId="2" fillId="2" borderId="51" xfId="0" applyNumberFormat="1" applyFont="1" applyFill="1" applyBorder="1" applyProtection="1">
      <protection locked="0"/>
    </xf>
    <xf numFmtId="4" fontId="2" fillId="2" borderId="52" xfId="0" applyNumberFormat="1" applyFont="1" applyFill="1" applyBorder="1" applyProtection="1">
      <protection locked="0"/>
    </xf>
    <xf numFmtId="0" fontId="7" fillId="2" borderId="24" xfId="0" applyFont="1" applyFill="1" applyBorder="1" applyAlignment="1" applyProtection="1">
      <alignment horizontal="right"/>
    </xf>
    <xf numFmtId="0" fontId="7" fillId="2" borderId="40" xfId="0" applyFont="1" applyFill="1" applyBorder="1" applyAlignment="1" applyProtection="1">
      <alignment horizontal="right"/>
    </xf>
    <xf numFmtId="169" fontId="2" fillId="0" borderId="48" xfId="0" applyNumberFormat="1" applyFont="1" applyFill="1" applyBorder="1" applyProtection="1">
      <protection locked="0"/>
    </xf>
    <xf numFmtId="169" fontId="2" fillId="0" borderId="15" xfId="0" applyNumberFormat="1" applyFont="1" applyFill="1" applyBorder="1" applyProtection="1">
      <protection locked="0"/>
    </xf>
    <xf numFmtId="169" fontId="2" fillId="0" borderId="43" xfId="0" applyNumberFormat="1" applyFont="1" applyFill="1" applyBorder="1" applyProtection="1">
      <protection locked="0"/>
    </xf>
    <xf numFmtId="169" fontId="2" fillId="2" borderId="48" xfId="0" applyNumberFormat="1" applyFont="1" applyFill="1" applyBorder="1" applyProtection="1">
      <protection locked="0"/>
    </xf>
    <xf numFmtId="169" fontId="2" fillId="2" borderId="15" xfId="0" applyNumberFormat="1" applyFont="1" applyFill="1" applyBorder="1" applyProtection="1">
      <protection locked="0"/>
    </xf>
    <xf numFmtId="169" fontId="2" fillId="2" borderId="43" xfId="0" applyNumberFormat="1" applyFont="1" applyFill="1" applyBorder="1" applyProtection="1">
      <protection locked="0"/>
    </xf>
    <xf numFmtId="0" fontId="2" fillId="2" borderId="2" xfId="0" applyFont="1" applyFill="1" applyBorder="1" applyAlignment="1" applyProtection="1">
      <alignment horizontal="left" indent="1"/>
    </xf>
    <xf numFmtId="0" fontId="2" fillId="2" borderId="3" xfId="0" applyFont="1" applyFill="1" applyBorder="1" applyAlignment="1" applyProtection="1">
      <alignment horizontal="left" indent="1"/>
    </xf>
    <xf numFmtId="0" fontId="2" fillId="2" borderId="40" xfId="0" applyFont="1" applyFill="1" applyBorder="1" applyAlignment="1" applyProtection="1">
      <alignment horizontal="left" indent="1"/>
    </xf>
    <xf numFmtId="0" fontId="2" fillId="2" borderId="9" xfId="0" applyFont="1" applyFill="1" applyBorder="1" applyAlignment="1" applyProtection="1">
      <alignment horizontal="left" indent="1"/>
    </xf>
    <xf numFmtId="0" fontId="2" fillId="2" borderId="15" xfId="0" applyFont="1" applyFill="1" applyBorder="1" applyAlignment="1" applyProtection="1">
      <alignment horizontal="left" indent="1"/>
    </xf>
    <xf numFmtId="0" fontId="2" fillId="2" borderId="43" xfId="0" applyFont="1" applyFill="1" applyBorder="1" applyAlignment="1" applyProtection="1">
      <alignment horizontal="left" indent="1"/>
    </xf>
    <xf numFmtId="0" fontId="2" fillId="2" borderId="5" xfId="0" applyFont="1" applyFill="1" applyBorder="1" applyAlignment="1" applyProtection="1">
      <alignment vertical="center" wrapText="1"/>
      <protection locked="0"/>
    </xf>
    <xf numFmtId="0" fontId="2" fillId="2" borderId="15" xfId="0" applyFont="1" applyFill="1" applyBorder="1" applyAlignment="1" applyProtection="1">
      <alignment horizontal="left"/>
      <protection locked="0"/>
    </xf>
    <xf numFmtId="49" fontId="2" fillId="2" borderId="14" xfId="0" applyNumberFormat="1" applyFont="1" applyFill="1" applyBorder="1" applyProtection="1">
      <protection locked="0"/>
    </xf>
    <xf numFmtId="49" fontId="2" fillId="2" borderId="0" xfId="0" applyNumberFormat="1" applyFont="1" applyFill="1" applyBorder="1" applyProtection="1">
      <protection locked="0"/>
    </xf>
    <xf numFmtId="49" fontId="2" fillId="2" borderId="39" xfId="0" applyNumberFormat="1" applyFont="1" applyFill="1" applyBorder="1" applyProtection="1">
      <protection locked="0"/>
    </xf>
    <xf numFmtId="49" fontId="2" fillId="2" borderId="4" xfId="0" applyNumberFormat="1" applyFont="1" applyFill="1" applyBorder="1" applyProtection="1">
      <protection locked="0"/>
    </xf>
    <xf numFmtId="49" fontId="2" fillId="2" borderId="1" xfId="0" applyNumberFormat="1" applyFont="1" applyFill="1" applyBorder="1" applyProtection="1">
      <protection locked="0"/>
    </xf>
    <xf numFmtId="49" fontId="2" fillId="2" borderId="44" xfId="0" applyNumberFormat="1" applyFont="1" applyFill="1" applyBorder="1" applyProtection="1">
      <protection locked="0"/>
    </xf>
    <xf numFmtId="0" fontId="2" fillId="2" borderId="42"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0" borderId="56" xfId="0" applyFont="1" applyFill="1" applyBorder="1" applyAlignment="1" applyProtection="1">
      <alignment horizontal="center"/>
    </xf>
    <xf numFmtId="0" fontId="2" fillId="0" borderId="22" xfId="0" applyFont="1" applyFill="1" applyBorder="1" applyAlignment="1" applyProtection="1">
      <alignment horizontal="center"/>
    </xf>
    <xf numFmtId="0" fontId="11" fillId="2" borderId="1" xfId="0" applyFont="1" applyFill="1" applyBorder="1" applyAlignment="1" applyProtection="1">
      <alignment horizontal="left"/>
      <protection locked="0"/>
    </xf>
    <xf numFmtId="0" fontId="6" fillId="2" borderId="12" xfId="0" applyFont="1" applyFill="1" applyBorder="1" applyAlignment="1" applyProtection="1">
      <alignment horizontal="left"/>
    </xf>
    <xf numFmtId="0" fontId="2" fillId="2" borderId="1"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169" fontId="2" fillId="2" borderId="48" xfId="0" applyNumberFormat="1" applyFont="1" applyFill="1" applyBorder="1" applyAlignment="1" applyProtection="1">
      <alignment horizontal="right"/>
      <protection locked="0"/>
    </xf>
    <xf numFmtId="169" fontId="2" fillId="2" borderId="15" xfId="0" applyNumberFormat="1" applyFont="1" applyFill="1" applyBorder="1" applyAlignment="1" applyProtection="1">
      <alignment horizontal="right"/>
      <protection locked="0"/>
    </xf>
    <xf numFmtId="169" fontId="2" fillId="2" borderId="43" xfId="0" applyNumberFormat="1" applyFont="1" applyFill="1" applyBorder="1" applyAlignment="1" applyProtection="1">
      <alignment horizontal="right"/>
      <protection locked="0"/>
    </xf>
    <xf numFmtId="49" fontId="4" fillId="2" borderId="50" xfId="0" applyNumberFormat="1" applyFont="1" applyFill="1" applyBorder="1" applyProtection="1"/>
    <xf numFmtId="49" fontId="4" fillId="2" borderId="5" xfId="0" applyNumberFormat="1" applyFont="1" applyFill="1" applyBorder="1" applyProtection="1"/>
    <xf numFmtId="49" fontId="4" fillId="2" borderId="38" xfId="0" applyNumberFormat="1" applyFont="1" applyFill="1" applyBorder="1" applyProtection="1"/>
    <xf numFmtId="0" fontId="4" fillId="2" borderId="48" xfId="0" applyFont="1" applyFill="1" applyBorder="1" applyAlignment="1" applyProtection="1">
      <alignment horizontal="right"/>
    </xf>
    <xf numFmtId="0" fontId="4" fillId="2" borderId="15" xfId="0" applyFont="1" applyFill="1" applyBorder="1" applyAlignment="1" applyProtection="1">
      <alignment horizontal="right"/>
    </xf>
    <xf numFmtId="0" fontId="4" fillId="2" borderId="9" xfId="0" applyFont="1" applyFill="1" applyBorder="1" applyProtection="1"/>
    <xf numFmtId="0" fontId="4" fillId="2" borderId="15" xfId="0" applyFont="1" applyFill="1" applyBorder="1" applyProtection="1"/>
    <xf numFmtId="0" fontId="4" fillId="2" borderId="43" xfId="0" applyFont="1" applyFill="1" applyBorder="1" applyProtection="1"/>
    <xf numFmtId="169" fontId="1" fillId="0" borderId="22" xfId="0" applyNumberFormat="1" applyFont="1" applyFill="1" applyBorder="1" applyAlignment="1" applyProtection="1">
      <alignment horizontal="right"/>
    </xf>
    <xf numFmtId="0" fontId="1" fillId="0" borderId="23" xfId="0" applyFont="1" applyFill="1" applyBorder="1" applyAlignment="1">
      <alignment horizontal="right"/>
    </xf>
    <xf numFmtId="0" fontId="2" fillId="2" borderId="5" xfId="0" applyFont="1" applyFill="1" applyBorder="1" applyProtection="1"/>
    <xf numFmtId="0" fontId="2" fillId="2" borderId="38" xfId="0" applyFont="1" applyFill="1" applyBorder="1" applyProtection="1"/>
    <xf numFmtId="0" fontId="2" fillId="2" borderId="20" xfId="0" applyFont="1" applyFill="1" applyBorder="1" applyProtection="1"/>
    <xf numFmtId="0" fontId="2" fillId="2" borderId="1" xfId="0" applyFont="1" applyFill="1" applyBorder="1" applyProtection="1"/>
    <xf numFmtId="0" fontId="2" fillId="2" borderId="44" xfId="0" applyFont="1" applyFill="1" applyBorder="1" applyProtection="1"/>
    <xf numFmtId="0" fontId="2" fillId="2" borderId="17" xfId="0" applyFont="1" applyFill="1" applyBorder="1" applyAlignment="1" applyProtection="1">
      <alignment horizontal="center"/>
    </xf>
    <xf numFmtId="0" fontId="2" fillId="2" borderId="38" xfId="0" applyFont="1" applyFill="1" applyBorder="1" applyAlignment="1" applyProtection="1">
      <alignment vertical="center" wrapText="1"/>
      <protection locked="0"/>
    </xf>
    <xf numFmtId="164" fontId="1" fillId="0" borderId="15" xfId="0" applyNumberFormat="1" applyFont="1" applyFill="1" applyBorder="1" applyAlignment="1" applyProtection="1">
      <alignment horizontal="right"/>
    </xf>
    <xf numFmtId="0" fontId="1" fillId="0" borderId="43" xfId="0" applyFont="1" applyFill="1" applyBorder="1" applyAlignment="1" applyProtection="1">
      <alignment horizontal="right"/>
    </xf>
    <xf numFmtId="0" fontId="2" fillId="0" borderId="9" xfId="0" applyFont="1" applyFill="1" applyBorder="1" applyAlignment="1" applyProtection="1">
      <alignment horizontal="center"/>
    </xf>
    <xf numFmtId="0" fontId="2" fillId="0" borderId="15" xfId="0" applyFont="1" applyFill="1" applyBorder="1" applyAlignment="1" applyProtection="1">
      <alignment horizontal="center"/>
    </xf>
    <xf numFmtId="0" fontId="4" fillId="2" borderId="53" xfId="0" applyFont="1" applyFill="1" applyBorder="1" applyAlignment="1" applyProtection="1">
      <alignment horizontal="right" vertical="center" wrapText="1"/>
    </xf>
    <xf numFmtId="0" fontId="4" fillId="2" borderId="4" xfId="0" applyFont="1" applyFill="1" applyBorder="1" applyAlignment="1" applyProtection="1">
      <alignment horizontal="right" vertical="center" wrapText="1"/>
    </xf>
    <xf numFmtId="0" fontId="4" fillId="2" borderId="42" xfId="0" applyFont="1" applyFill="1" applyBorder="1" applyAlignment="1" applyProtection="1">
      <alignment vertical="center" wrapText="1"/>
    </xf>
    <xf numFmtId="0" fontId="4" fillId="2" borderId="1" xfId="0" applyFont="1" applyFill="1" applyBorder="1" applyAlignment="1" applyProtection="1">
      <alignment vertical="center" wrapText="1"/>
    </xf>
    <xf numFmtId="164" fontId="6" fillId="2" borderId="42" xfId="0" applyNumberFormat="1" applyFont="1" applyFill="1" applyBorder="1" applyAlignment="1" applyProtection="1">
      <alignment vertical="center" wrapText="1"/>
      <protection locked="0"/>
    </xf>
    <xf numFmtId="164" fontId="6" fillId="2" borderId="54" xfId="0" applyNumberFormat="1" applyFont="1" applyFill="1" applyBorder="1" applyAlignment="1" applyProtection="1">
      <alignment vertical="center" wrapText="1"/>
      <protection locked="0"/>
    </xf>
    <xf numFmtId="164" fontId="6" fillId="2" borderId="1" xfId="0" applyNumberFormat="1" applyFont="1" applyFill="1" applyBorder="1" applyAlignment="1" applyProtection="1">
      <alignment vertical="center" wrapText="1"/>
      <protection locked="0"/>
    </xf>
    <xf numFmtId="164" fontId="6" fillId="2" borderId="44" xfId="0" applyNumberFormat="1" applyFont="1" applyFill="1" applyBorder="1" applyAlignment="1" applyProtection="1">
      <alignment vertical="center" wrapText="1"/>
      <protection locked="0"/>
    </xf>
    <xf numFmtId="0" fontId="4" fillId="2" borderId="50" xfId="0" applyFont="1" applyFill="1" applyBorder="1" applyAlignment="1" applyProtection="1">
      <alignment horizontal="right" vertical="center" wrapText="1"/>
    </xf>
    <xf numFmtId="0" fontId="4" fillId="2" borderId="5" xfId="0" applyFont="1" applyFill="1" applyBorder="1" applyAlignment="1" applyProtection="1">
      <alignment horizontal="right" vertical="center" wrapText="1"/>
    </xf>
    <xf numFmtId="0" fontId="4" fillId="2" borderId="42" xfId="0" applyFont="1" applyFill="1" applyBorder="1" applyAlignment="1" applyProtection="1">
      <alignment horizontal="right" vertical="center" wrapText="1"/>
    </xf>
    <xf numFmtId="0" fontId="4" fillId="2" borderId="1" xfId="0" applyFont="1" applyFill="1" applyBorder="1" applyAlignment="1" applyProtection="1">
      <alignment horizontal="right" vertical="center" wrapText="1"/>
    </xf>
    <xf numFmtId="0" fontId="8" fillId="2" borderId="15" xfId="0" applyFont="1" applyFill="1" applyBorder="1" applyProtection="1">
      <protection locked="0"/>
    </xf>
    <xf numFmtId="0" fontId="8" fillId="2" borderId="43" xfId="0" applyFont="1" applyFill="1" applyBorder="1" applyProtection="1">
      <protection locked="0"/>
    </xf>
    <xf numFmtId="0" fontId="7" fillId="2" borderId="15" xfId="0" applyFont="1" applyFill="1" applyBorder="1" applyProtection="1">
      <protection locked="0"/>
    </xf>
    <xf numFmtId="0" fontId="7" fillId="2" borderId="43" xfId="0" applyFont="1" applyFill="1" applyBorder="1" applyProtection="1">
      <protection locked="0"/>
    </xf>
    <xf numFmtId="168" fontId="8" fillId="2" borderId="50" xfId="0" applyNumberFormat="1" applyFont="1" applyFill="1" applyBorder="1" applyAlignment="1" applyProtection="1">
      <alignment horizontal="center" vertical="center" wrapText="1"/>
    </xf>
    <xf numFmtId="0" fontId="0" fillId="0" borderId="14" xfId="0" applyBorder="1" applyAlignment="1">
      <alignment horizontal="center" vertical="center" wrapText="1"/>
    </xf>
    <xf numFmtId="0" fontId="2" fillId="2" borderId="46" xfId="0" applyFont="1" applyFill="1" applyBorder="1" applyProtection="1">
      <protection locked="0"/>
    </xf>
    <xf numFmtId="0" fontId="2" fillId="2" borderId="22" xfId="0" applyFont="1" applyFill="1" applyBorder="1" applyProtection="1">
      <protection locked="0"/>
    </xf>
    <xf numFmtId="0" fontId="2" fillId="2" borderId="23" xfId="0" applyFont="1" applyFill="1" applyBorder="1" applyProtection="1">
      <protection locked="0"/>
    </xf>
    <xf numFmtId="169" fontId="2" fillId="2" borderId="24" xfId="0" applyNumberFormat="1" applyFont="1" applyFill="1" applyBorder="1" applyProtection="1">
      <protection locked="0"/>
    </xf>
    <xf numFmtId="169" fontId="2" fillId="2" borderId="3" xfId="0" applyNumberFormat="1" applyFont="1" applyFill="1" applyBorder="1" applyProtection="1">
      <protection locked="0"/>
    </xf>
    <xf numFmtId="169" fontId="2" fillId="2" borderId="40" xfId="0" applyNumberFormat="1" applyFont="1" applyFill="1" applyBorder="1" applyProtection="1">
      <protection locked="0"/>
    </xf>
    <xf numFmtId="0" fontId="22" fillId="2" borderId="0" xfId="0" applyFont="1" applyFill="1" applyBorder="1" applyAlignment="1" applyProtection="1">
      <alignment horizontal="center" vertical="center"/>
    </xf>
    <xf numFmtId="0" fontId="4" fillId="2" borderId="3" xfId="0" applyFont="1" applyFill="1" applyBorder="1" applyAlignment="1" applyProtection="1">
      <protection locked="0"/>
    </xf>
    <xf numFmtId="166" fontId="4" fillId="2" borderId="27" xfId="0" applyNumberFormat="1" applyFont="1" applyFill="1" applyBorder="1" applyAlignment="1" applyProtection="1">
      <alignment horizontal="center"/>
      <protection locked="0"/>
    </xf>
    <xf numFmtId="168" fontId="8" fillId="2" borderId="14" xfId="0" applyNumberFormat="1" applyFont="1" applyFill="1" applyBorder="1" applyAlignment="1" applyProtection="1">
      <alignment horizontal="center" vertical="center" wrapText="1"/>
    </xf>
    <xf numFmtId="168" fontId="8" fillId="2" borderId="21" xfId="0" applyNumberFormat="1" applyFont="1" applyFill="1" applyBorder="1" applyAlignment="1" applyProtection="1">
      <alignment horizontal="center" vertical="center" wrapText="1"/>
    </xf>
    <xf numFmtId="0" fontId="4" fillId="2" borderId="15" xfId="0" applyFont="1" applyFill="1" applyBorder="1" applyProtection="1">
      <protection locked="0"/>
    </xf>
    <xf numFmtId="0" fontId="2" fillId="2" borderId="6" xfId="0" applyFont="1" applyFill="1" applyBorder="1" applyAlignment="1" applyProtection="1"/>
    <xf numFmtId="0" fontId="2" fillId="2" borderId="0" xfId="0" applyFont="1" applyFill="1" applyBorder="1" applyAlignment="1" applyProtection="1"/>
    <xf numFmtId="0" fontId="10" fillId="2" borderId="5" xfId="0" applyFont="1" applyFill="1" applyBorder="1" applyAlignment="1" applyProtection="1">
      <alignment horizontal="center"/>
    </xf>
    <xf numFmtId="0" fontId="4" fillId="2" borderId="53"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30" xfId="0" applyFont="1" applyFill="1" applyBorder="1" applyAlignment="1" applyProtection="1">
      <alignment horizontal="right"/>
    </xf>
    <xf numFmtId="49" fontId="4" fillId="2" borderId="14" xfId="0" applyNumberFormat="1" applyFont="1" applyFill="1" applyBorder="1" applyProtection="1"/>
    <xf numFmtId="49" fontId="4" fillId="2" borderId="0" xfId="0" applyNumberFormat="1" applyFont="1" applyFill="1" applyBorder="1" applyProtection="1"/>
    <xf numFmtId="49" fontId="4" fillId="2" borderId="7" xfId="0" applyNumberFormat="1" applyFont="1" applyFill="1" applyBorder="1" applyProtection="1"/>
    <xf numFmtId="49" fontId="2" fillId="2" borderId="7" xfId="0" applyNumberFormat="1" applyFont="1" applyFill="1" applyBorder="1" applyProtection="1">
      <protection locked="0"/>
    </xf>
    <xf numFmtId="49" fontId="2" fillId="2" borderId="57" xfId="0" applyNumberFormat="1" applyFont="1" applyFill="1" applyBorder="1" applyProtection="1">
      <protection locked="0"/>
    </xf>
    <xf numFmtId="49" fontId="4" fillId="2" borderId="25" xfId="0" applyNumberFormat="1" applyFont="1" applyFill="1" applyBorder="1" applyProtection="1"/>
    <xf numFmtId="0" fontId="2" fillId="2" borderId="56" xfId="0" applyFont="1" applyFill="1" applyBorder="1" applyProtection="1"/>
    <xf numFmtId="0" fontId="2" fillId="2" borderId="22" xfId="0" applyFont="1" applyFill="1" applyBorder="1" applyProtection="1"/>
    <xf numFmtId="0" fontId="2" fillId="2" borderId="58" xfId="0" applyFont="1" applyFill="1" applyBorder="1" applyProtection="1"/>
    <xf numFmtId="164" fontId="6" fillId="2" borderId="59" xfId="0" applyNumberFormat="1" applyFont="1" applyFill="1" applyBorder="1" applyAlignment="1" applyProtection="1">
      <alignment vertical="center" wrapText="1"/>
      <protection locked="0"/>
    </xf>
    <xf numFmtId="164" fontId="6" fillId="2" borderId="57" xfId="0" applyNumberFormat="1" applyFont="1" applyFill="1" applyBorder="1" applyAlignment="1" applyProtection="1">
      <alignment vertical="center" wrapText="1"/>
      <protection locked="0"/>
    </xf>
    <xf numFmtId="0" fontId="2" fillId="2" borderId="25"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10" fillId="2" borderId="0" xfId="0" applyFont="1" applyFill="1" applyAlignment="1">
      <alignment horizontal="left" wrapText="1"/>
    </xf>
    <xf numFmtId="0" fontId="2" fillId="2" borderId="26" xfId="0" applyFont="1" applyFill="1" applyBorder="1" applyAlignment="1" applyProtection="1">
      <alignment vertical="center" wrapText="1"/>
      <protection locked="0"/>
    </xf>
    <xf numFmtId="0" fontId="2" fillId="2" borderId="9" xfId="0" applyFont="1" applyFill="1" applyBorder="1" applyProtection="1"/>
    <xf numFmtId="0" fontId="2" fillId="2" borderId="15" xfId="0" applyFont="1" applyFill="1" applyBorder="1" applyProtection="1"/>
    <xf numFmtId="0" fontId="4" fillId="2" borderId="3" xfId="0" applyFont="1" applyFill="1" applyBorder="1" applyProtection="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2</xdr:col>
      <xdr:colOff>257175</xdr:colOff>
      <xdr:row>0</xdr:row>
      <xdr:rowOff>295275</xdr:rowOff>
    </xdr:to>
    <xdr:pic>
      <xdr:nvPicPr>
        <xdr:cNvPr id="210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6675" y="9525"/>
          <a:ext cx="981075" cy="285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85725</xdr:colOff>
      <xdr:row>0</xdr:row>
      <xdr:rowOff>333375</xdr:rowOff>
    </xdr:to>
    <xdr:pic>
      <xdr:nvPicPr>
        <xdr:cNvPr id="1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962025" cy="266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85725</xdr:colOff>
      <xdr:row>0</xdr:row>
      <xdr:rowOff>333375</xdr:rowOff>
    </xdr:to>
    <xdr:pic>
      <xdr:nvPicPr>
        <xdr:cNvPr id="312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962025" cy="266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85725</xdr:colOff>
      <xdr:row>0</xdr:row>
      <xdr:rowOff>333375</xdr:rowOff>
    </xdr:to>
    <xdr:pic>
      <xdr:nvPicPr>
        <xdr:cNvPr id="415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962025" cy="266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codeName="Sheet1"/>
  <dimension ref="A1:L44"/>
  <sheetViews>
    <sheetView showGridLines="0" zoomScaleNormal="100" workbookViewId="0">
      <selection activeCell="B5" sqref="B5:K5"/>
    </sheetView>
  </sheetViews>
  <sheetFormatPr defaultRowHeight="12.75"/>
  <cols>
    <col min="1" max="1" width="2.7109375" style="21" customWidth="1"/>
    <col min="2" max="16384" width="9.140625" style="7"/>
  </cols>
  <sheetData>
    <row r="1" spans="1:12" ht="27" customHeight="1">
      <c r="A1" s="8"/>
      <c r="B1" s="9"/>
      <c r="C1" s="9"/>
      <c r="D1" s="9"/>
      <c r="E1" s="9"/>
      <c r="F1" s="9"/>
      <c r="G1" s="9"/>
      <c r="H1" s="9"/>
      <c r="I1" s="9"/>
      <c r="J1" s="9"/>
      <c r="K1" s="9"/>
      <c r="L1" s="9"/>
    </row>
    <row r="2" spans="1:12" ht="15.75" customHeight="1">
      <c r="A2" s="142" t="s">
        <v>68</v>
      </c>
      <c r="B2" s="142"/>
      <c r="C2" s="142"/>
      <c r="D2" s="142"/>
      <c r="E2" s="142"/>
      <c r="F2" s="142"/>
      <c r="G2" s="142"/>
      <c r="H2" s="142"/>
      <c r="I2" s="142"/>
      <c r="J2" s="142"/>
      <c r="K2" s="142"/>
      <c r="L2" s="10"/>
    </row>
    <row r="3" spans="1:12" ht="15.75" customHeight="1">
      <c r="A3" s="142"/>
      <c r="B3" s="142"/>
      <c r="C3" s="142"/>
      <c r="D3" s="142"/>
      <c r="E3" s="142"/>
      <c r="F3" s="142"/>
      <c r="G3" s="142"/>
      <c r="H3" s="142"/>
      <c r="I3" s="142"/>
      <c r="J3" s="142"/>
      <c r="K3" s="142"/>
      <c r="L3" s="10"/>
    </row>
    <row r="4" spans="1:12" ht="5.25" customHeight="1">
      <c r="A4" s="11"/>
      <c r="B4" s="12"/>
      <c r="C4" s="12"/>
      <c r="D4" s="12"/>
      <c r="E4" s="12"/>
      <c r="F4" s="12"/>
      <c r="G4" s="12"/>
      <c r="H4" s="12"/>
      <c r="I4" s="12"/>
      <c r="J4" s="12"/>
      <c r="K4" s="12"/>
      <c r="L4" s="12"/>
    </row>
    <row r="5" spans="1:12" ht="27" customHeight="1">
      <c r="A5" s="24" t="s">
        <v>59</v>
      </c>
      <c r="B5" s="143" t="s">
        <v>99</v>
      </c>
      <c r="C5" s="143"/>
      <c r="D5" s="143"/>
      <c r="E5" s="143"/>
      <c r="F5" s="143"/>
      <c r="G5" s="143"/>
      <c r="H5" s="143"/>
      <c r="I5" s="143"/>
      <c r="J5" s="143"/>
      <c r="K5" s="143"/>
      <c r="L5" s="12"/>
    </row>
    <row r="6" spans="1:12" ht="4.5" customHeight="1">
      <c r="A6" s="24"/>
      <c r="B6" s="25"/>
      <c r="C6" s="25"/>
      <c r="D6" s="25"/>
      <c r="E6" s="25"/>
      <c r="F6" s="25"/>
      <c r="G6" s="25"/>
      <c r="H6" s="25"/>
      <c r="I6" s="25"/>
      <c r="J6" s="25"/>
      <c r="K6" s="25"/>
      <c r="L6" s="12"/>
    </row>
    <row r="7" spans="1:12" ht="15.75" customHeight="1">
      <c r="A7" s="24" t="s">
        <v>60</v>
      </c>
      <c r="B7" s="144" t="s">
        <v>91</v>
      </c>
      <c r="C7" s="144"/>
      <c r="D7" s="144"/>
      <c r="E7" s="144"/>
      <c r="F7" s="144"/>
      <c r="G7" s="144"/>
      <c r="H7" s="144"/>
      <c r="I7" s="144"/>
      <c r="J7" s="144"/>
      <c r="K7" s="144"/>
      <c r="L7" s="12"/>
    </row>
    <row r="8" spans="1:12" ht="3.75" customHeight="1">
      <c r="A8" s="24"/>
      <c r="B8" s="25"/>
      <c r="C8" s="25"/>
      <c r="D8" s="25"/>
      <c r="E8" s="25"/>
      <c r="F8" s="25"/>
      <c r="G8" s="25"/>
      <c r="H8" s="25"/>
      <c r="I8" s="25"/>
      <c r="J8" s="25"/>
      <c r="K8" s="25"/>
      <c r="L8" s="12"/>
    </row>
    <row r="9" spans="1:12" ht="54" customHeight="1">
      <c r="A9" s="24" t="s">
        <v>61</v>
      </c>
      <c r="B9" s="140" t="s">
        <v>62</v>
      </c>
      <c r="C9" s="140"/>
      <c r="D9" s="140"/>
      <c r="E9" s="140"/>
      <c r="F9" s="140"/>
      <c r="G9" s="140"/>
      <c r="H9" s="140"/>
      <c r="I9" s="140"/>
      <c r="J9" s="140"/>
      <c r="K9" s="140"/>
      <c r="L9" s="15"/>
    </row>
    <row r="10" spans="1:12" ht="15.75" customHeight="1">
      <c r="A10" s="26" t="s">
        <v>87</v>
      </c>
      <c r="B10" s="140" t="s">
        <v>88</v>
      </c>
      <c r="C10" s="140"/>
      <c r="D10" s="140"/>
      <c r="E10" s="140"/>
      <c r="F10" s="140"/>
      <c r="G10" s="140"/>
      <c r="H10" s="140"/>
      <c r="I10" s="140"/>
      <c r="J10" s="140"/>
      <c r="K10" s="140"/>
      <c r="L10" s="12"/>
    </row>
    <row r="11" spans="1:12" ht="7.5" customHeight="1">
      <c r="A11" s="16"/>
      <c r="B11" s="17"/>
      <c r="C11" s="17"/>
      <c r="D11" s="17"/>
      <c r="E11" s="17"/>
      <c r="F11" s="17"/>
      <c r="G11" s="17"/>
      <c r="H11" s="17"/>
      <c r="I11" s="17"/>
      <c r="J11" s="17"/>
      <c r="K11" s="17"/>
      <c r="L11" s="12"/>
    </row>
    <row r="12" spans="1:12" ht="15.75" customHeight="1">
      <c r="A12" s="145" t="s">
        <v>45</v>
      </c>
      <c r="B12" s="145"/>
      <c r="C12" s="145"/>
      <c r="D12" s="145"/>
      <c r="E12" s="145"/>
      <c r="F12" s="145"/>
      <c r="G12" s="145"/>
      <c r="H12" s="145"/>
      <c r="I12" s="145"/>
      <c r="J12" s="145"/>
      <c r="K12" s="145"/>
      <c r="L12" s="15"/>
    </row>
    <row r="13" spans="1:12" ht="8.25" customHeight="1">
      <c r="A13" s="13"/>
      <c r="B13" s="14"/>
      <c r="C13" s="14"/>
      <c r="D13" s="14"/>
      <c r="E13" s="14"/>
      <c r="F13" s="14"/>
      <c r="G13" s="14"/>
      <c r="H13" s="14"/>
      <c r="I13" s="14"/>
      <c r="J13" s="14"/>
      <c r="K13" s="18"/>
      <c r="L13" s="15"/>
    </row>
    <row r="14" spans="1:12" ht="15.75" customHeight="1">
      <c r="A14" s="140" t="s">
        <v>100</v>
      </c>
      <c r="B14" s="140"/>
      <c r="C14" s="140"/>
      <c r="D14" s="140"/>
      <c r="E14" s="140"/>
      <c r="F14" s="140"/>
      <c r="G14" s="140"/>
      <c r="H14" s="140"/>
      <c r="I14" s="140"/>
      <c r="J14" s="140"/>
      <c r="K14" s="140"/>
      <c r="L14" s="15"/>
    </row>
    <row r="15" spans="1:12" ht="15.75" customHeight="1">
      <c r="A15" s="140"/>
      <c r="B15" s="140"/>
      <c r="C15" s="140"/>
      <c r="D15" s="140"/>
      <c r="E15" s="140"/>
      <c r="F15" s="140"/>
      <c r="G15" s="140"/>
      <c r="H15" s="140"/>
      <c r="I15" s="140"/>
      <c r="J15" s="140"/>
      <c r="K15" s="140"/>
      <c r="L15" s="15"/>
    </row>
    <row r="16" spans="1:12" ht="15.75" customHeight="1">
      <c r="A16" s="140"/>
      <c r="B16" s="140"/>
      <c r="C16" s="140"/>
      <c r="D16" s="140"/>
      <c r="E16" s="140"/>
      <c r="F16" s="140"/>
      <c r="G16" s="140"/>
      <c r="H16" s="140"/>
      <c r="I16" s="140"/>
      <c r="J16" s="140"/>
      <c r="K16" s="140"/>
      <c r="L16" s="9"/>
    </row>
    <row r="17" spans="1:12" ht="9" customHeight="1">
      <c r="A17" s="140"/>
      <c r="B17" s="140"/>
      <c r="C17" s="140"/>
      <c r="D17" s="140"/>
      <c r="E17" s="140"/>
      <c r="F17" s="140"/>
      <c r="G17" s="140"/>
      <c r="H17" s="140"/>
      <c r="I17" s="140"/>
      <c r="J17" s="140"/>
      <c r="K17" s="140"/>
      <c r="L17" s="9"/>
    </row>
    <row r="18" spans="1:12" ht="15.75" customHeight="1">
      <c r="A18" s="141" t="s">
        <v>86</v>
      </c>
      <c r="B18" s="141"/>
      <c r="C18" s="141"/>
      <c r="D18" s="141"/>
      <c r="E18" s="141"/>
      <c r="F18" s="141"/>
      <c r="G18" s="141"/>
      <c r="H18" s="141"/>
      <c r="I18" s="141"/>
      <c r="J18" s="141"/>
      <c r="K18" s="141"/>
      <c r="L18" s="9"/>
    </row>
    <row r="19" spans="1:12" ht="21" customHeight="1">
      <c r="A19" s="27">
        <v>1</v>
      </c>
      <c r="B19" s="28" t="s">
        <v>71</v>
      </c>
      <c r="C19" s="29"/>
      <c r="D19" s="29"/>
      <c r="E19" s="29"/>
      <c r="F19" s="29"/>
      <c r="G19" s="29"/>
      <c r="H19" s="29"/>
      <c r="I19" s="29"/>
      <c r="J19" s="29"/>
      <c r="K19" s="29"/>
      <c r="L19" s="9"/>
    </row>
    <row r="20" spans="1:12" ht="48" customHeight="1">
      <c r="A20" s="20">
        <v>2</v>
      </c>
      <c r="B20" s="140" t="s">
        <v>92</v>
      </c>
      <c r="C20" s="140"/>
      <c r="D20" s="140"/>
      <c r="E20" s="140"/>
      <c r="F20" s="140"/>
      <c r="G20" s="140"/>
      <c r="H20" s="140"/>
      <c r="I20" s="140"/>
      <c r="J20" s="140"/>
      <c r="K20" s="140"/>
      <c r="L20" s="9"/>
    </row>
    <row r="21" spans="1:12" ht="66.75" customHeight="1">
      <c r="A21" s="20">
        <v>3</v>
      </c>
      <c r="B21" s="140" t="s">
        <v>101</v>
      </c>
      <c r="C21" s="140"/>
      <c r="D21" s="140"/>
      <c r="E21" s="140"/>
      <c r="F21" s="140"/>
      <c r="G21" s="140"/>
      <c r="H21" s="140"/>
      <c r="I21" s="140"/>
      <c r="J21" s="140"/>
      <c r="K21" s="140"/>
      <c r="L21" s="9"/>
    </row>
    <row r="22" spans="1:12" ht="30" customHeight="1">
      <c r="A22" s="20">
        <v>4</v>
      </c>
      <c r="B22" s="146" t="s">
        <v>72</v>
      </c>
      <c r="C22" s="146"/>
      <c r="D22" s="146"/>
      <c r="E22" s="146"/>
      <c r="F22" s="146"/>
      <c r="G22" s="146"/>
      <c r="H22" s="146"/>
      <c r="I22" s="146"/>
      <c r="J22" s="146"/>
      <c r="K22" s="146"/>
      <c r="L22" s="9"/>
    </row>
    <row r="23" spans="1:12" ht="6" customHeight="1">
      <c r="A23" s="19"/>
      <c r="B23" s="12"/>
      <c r="C23" s="12"/>
      <c r="D23" s="12"/>
      <c r="E23" s="12"/>
      <c r="F23" s="12"/>
      <c r="G23" s="12"/>
      <c r="H23" s="12"/>
      <c r="I23" s="12"/>
      <c r="J23" s="12"/>
      <c r="K23" s="12"/>
      <c r="L23" s="9"/>
    </row>
    <row r="24" spans="1:12" ht="15.75" customHeight="1">
      <c r="A24" s="141" t="s">
        <v>69</v>
      </c>
      <c r="B24" s="141"/>
      <c r="C24" s="141"/>
      <c r="D24" s="141"/>
      <c r="E24" s="141"/>
      <c r="F24" s="141"/>
      <c r="G24" s="141"/>
      <c r="H24" s="141"/>
      <c r="I24" s="141"/>
      <c r="J24" s="141"/>
      <c r="K24" s="141"/>
      <c r="L24" s="9"/>
    </row>
    <row r="25" spans="1:12" ht="15.75" customHeight="1">
      <c r="A25" s="21">
        <v>1</v>
      </c>
      <c r="B25" s="6" t="s">
        <v>73</v>
      </c>
      <c r="C25" s="9"/>
      <c r="D25" s="9"/>
      <c r="E25" s="9"/>
      <c r="F25" s="9"/>
      <c r="G25" s="9"/>
      <c r="H25" s="9"/>
      <c r="I25" s="9"/>
      <c r="J25" s="9"/>
      <c r="K25" s="9"/>
      <c r="L25" s="9"/>
    </row>
    <row r="26" spans="1:12" ht="15.75" customHeight="1">
      <c r="B26" s="9" t="s">
        <v>74</v>
      </c>
      <c r="C26" s="9"/>
      <c r="D26" s="9"/>
      <c r="E26" s="9"/>
      <c r="F26" s="9"/>
      <c r="G26" s="9"/>
      <c r="H26" s="9"/>
      <c r="I26" s="9"/>
      <c r="J26" s="9"/>
      <c r="K26" s="9"/>
      <c r="L26" s="9"/>
    </row>
    <row r="27" spans="1:12" ht="15.75" customHeight="1">
      <c r="A27" s="21">
        <v>2</v>
      </c>
      <c r="B27" s="6" t="s">
        <v>75</v>
      </c>
      <c r="C27" s="9"/>
      <c r="D27" s="9"/>
      <c r="E27" s="9"/>
      <c r="F27" s="9"/>
      <c r="G27" s="9"/>
      <c r="H27" s="9"/>
      <c r="I27" s="9"/>
      <c r="J27" s="9"/>
      <c r="K27" s="9"/>
      <c r="L27" s="9"/>
    </row>
    <row r="28" spans="1:12" ht="15.75" customHeight="1">
      <c r="A28" s="21" t="s">
        <v>82</v>
      </c>
      <c r="B28" s="36" t="s">
        <v>93</v>
      </c>
      <c r="C28" s="9"/>
      <c r="D28" s="9"/>
      <c r="E28" s="9"/>
      <c r="F28" s="9"/>
      <c r="G28" s="9"/>
      <c r="H28" s="9"/>
      <c r="I28" s="9"/>
      <c r="J28" s="9"/>
      <c r="K28" s="9"/>
      <c r="L28" s="9"/>
    </row>
    <row r="29" spans="1:12" ht="30" customHeight="1">
      <c r="A29" s="20"/>
      <c r="B29" s="140" t="s">
        <v>94</v>
      </c>
      <c r="C29" s="140"/>
      <c r="D29" s="140"/>
      <c r="E29" s="140"/>
      <c r="F29" s="140"/>
      <c r="G29" s="140"/>
      <c r="H29" s="140"/>
      <c r="I29" s="140"/>
      <c r="J29" s="140"/>
      <c r="K29" s="140"/>
      <c r="L29" s="9"/>
    </row>
    <row r="30" spans="1:12" ht="15.75" customHeight="1">
      <c r="A30" s="20" t="s">
        <v>82</v>
      </c>
      <c r="B30" s="30" t="s">
        <v>77</v>
      </c>
      <c r="C30" s="31"/>
      <c r="D30" s="9"/>
      <c r="E30" s="9"/>
      <c r="F30" s="9"/>
      <c r="G30" s="9"/>
      <c r="H30" s="9"/>
      <c r="I30" s="9"/>
      <c r="J30" s="9"/>
      <c r="K30" s="9"/>
      <c r="L30" s="9"/>
    </row>
    <row r="31" spans="1:12" ht="44.25" customHeight="1">
      <c r="A31" s="20"/>
      <c r="B31" s="146" t="s">
        <v>76</v>
      </c>
      <c r="C31" s="146"/>
      <c r="D31" s="146"/>
      <c r="E31" s="146"/>
      <c r="F31" s="146"/>
      <c r="G31" s="146"/>
      <c r="H31" s="146"/>
      <c r="I31" s="146"/>
      <c r="J31" s="146"/>
      <c r="K31" s="146"/>
      <c r="L31" s="9"/>
    </row>
    <row r="32" spans="1:12" ht="15.75" customHeight="1">
      <c r="A32" s="20" t="s">
        <v>82</v>
      </c>
      <c r="B32" s="32" t="s">
        <v>78</v>
      </c>
      <c r="C32" s="29"/>
      <c r="D32" s="29"/>
      <c r="E32" s="29"/>
      <c r="F32" s="29"/>
      <c r="G32" s="29"/>
      <c r="H32" s="29"/>
      <c r="I32" s="29"/>
      <c r="J32" s="29"/>
      <c r="K32" s="29"/>
      <c r="L32" s="9"/>
    </row>
    <row r="33" spans="1:12" ht="67.5" customHeight="1">
      <c r="A33" s="20"/>
      <c r="B33" s="140" t="s">
        <v>79</v>
      </c>
      <c r="C33" s="140"/>
      <c r="D33" s="140"/>
      <c r="E33" s="140"/>
      <c r="F33" s="140"/>
      <c r="G33" s="140"/>
      <c r="H33" s="140"/>
      <c r="I33" s="140"/>
      <c r="J33" s="140"/>
      <c r="K33" s="140"/>
      <c r="L33" s="9"/>
    </row>
    <row r="34" spans="1:12" ht="15.75" customHeight="1">
      <c r="A34" s="20" t="s">
        <v>82</v>
      </c>
      <c r="B34" s="33" t="s">
        <v>80</v>
      </c>
      <c r="C34" s="29"/>
      <c r="D34" s="29"/>
      <c r="E34" s="29"/>
      <c r="F34" s="29"/>
      <c r="G34" s="29"/>
      <c r="H34" s="29"/>
      <c r="I34" s="29"/>
      <c r="J34" s="29"/>
      <c r="K34" s="29"/>
      <c r="L34" s="9"/>
    </row>
    <row r="35" spans="1:12" ht="31.5" customHeight="1">
      <c r="A35" s="20"/>
      <c r="B35" s="140" t="s">
        <v>81</v>
      </c>
      <c r="C35" s="140"/>
      <c r="D35" s="140"/>
      <c r="E35" s="140"/>
      <c r="F35" s="140"/>
      <c r="G35" s="140"/>
      <c r="H35" s="140"/>
      <c r="I35" s="140"/>
      <c r="J35" s="140"/>
      <c r="K35" s="140"/>
      <c r="L35" s="9"/>
    </row>
    <row r="36" spans="1:12">
      <c r="A36" s="21" t="s">
        <v>82</v>
      </c>
      <c r="B36" s="34" t="s">
        <v>83</v>
      </c>
      <c r="C36" s="35"/>
      <c r="D36" s="35"/>
      <c r="E36" s="35"/>
      <c r="F36" s="35"/>
      <c r="G36" s="35"/>
      <c r="H36" s="35"/>
      <c r="I36" s="35"/>
      <c r="J36" s="35"/>
      <c r="K36" s="35"/>
    </row>
    <row r="37" spans="1:12" ht="14.25">
      <c r="A37" s="19"/>
      <c r="B37" s="23"/>
      <c r="C37" s="23"/>
      <c r="D37" s="23"/>
      <c r="E37" s="23"/>
      <c r="F37" s="23"/>
      <c r="G37" s="23"/>
      <c r="H37" s="23"/>
      <c r="I37" s="23"/>
      <c r="J37" s="23"/>
      <c r="K37" s="23"/>
    </row>
    <row r="38" spans="1:12" ht="15" customHeight="1">
      <c r="A38" s="141" t="s">
        <v>70</v>
      </c>
      <c r="B38" s="141"/>
      <c r="C38" s="141"/>
      <c r="D38" s="141"/>
      <c r="E38" s="141"/>
      <c r="F38" s="141"/>
      <c r="G38" s="141"/>
      <c r="H38" s="141"/>
      <c r="I38" s="141"/>
      <c r="J38" s="141"/>
      <c r="K38" s="141"/>
    </row>
    <row r="39" spans="1:12" ht="34.5" customHeight="1">
      <c r="A39" s="20">
        <v>1</v>
      </c>
      <c r="B39" s="146" t="s">
        <v>84</v>
      </c>
      <c r="C39" s="146"/>
      <c r="D39" s="146"/>
      <c r="E39" s="146"/>
      <c r="F39" s="146"/>
      <c r="G39" s="146"/>
      <c r="H39" s="146"/>
      <c r="I39" s="146"/>
      <c r="J39" s="146"/>
      <c r="K39" s="146"/>
    </row>
    <row r="40" spans="1:12" ht="51" customHeight="1">
      <c r="A40" s="20">
        <v>2</v>
      </c>
      <c r="B40" s="146" t="s">
        <v>85</v>
      </c>
      <c r="C40" s="146"/>
      <c r="D40" s="146"/>
      <c r="E40" s="146"/>
      <c r="F40" s="146"/>
      <c r="G40" s="146"/>
      <c r="H40" s="146"/>
      <c r="I40" s="146"/>
      <c r="J40" s="146"/>
      <c r="K40" s="146"/>
    </row>
    <row r="41" spans="1:12" ht="14.25">
      <c r="A41" s="22"/>
      <c r="B41" s="23"/>
      <c r="C41" s="23"/>
      <c r="D41" s="23"/>
      <c r="E41" s="23"/>
      <c r="F41" s="23"/>
      <c r="G41" s="23"/>
      <c r="H41" s="23"/>
      <c r="I41" s="23"/>
      <c r="J41" s="23"/>
      <c r="K41" s="23"/>
    </row>
    <row r="42" spans="1:12" ht="14.25">
      <c r="A42" s="22"/>
      <c r="B42" s="23"/>
      <c r="C42" s="23"/>
      <c r="D42" s="23"/>
      <c r="E42" s="23"/>
      <c r="F42" s="23"/>
      <c r="G42" s="23"/>
      <c r="H42" s="23"/>
      <c r="I42" s="23"/>
      <c r="J42" s="23"/>
      <c r="K42" s="23"/>
    </row>
    <row r="43" spans="1:12" ht="14.25">
      <c r="A43" s="22"/>
      <c r="B43" s="23"/>
      <c r="C43" s="23"/>
      <c r="D43" s="23"/>
      <c r="E43" s="23"/>
      <c r="F43" s="23"/>
      <c r="G43" s="23"/>
      <c r="H43" s="23"/>
      <c r="I43" s="23"/>
      <c r="J43" s="23"/>
      <c r="K43" s="23"/>
    </row>
    <row r="44" spans="1:12" ht="14.25">
      <c r="A44" s="22"/>
      <c r="B44" s="23"/>
      <c r="C44" s="23"/>
      <c r="D44" s="23"/>
      <c r="E44" s="23"/>
      <c r="F44" s="23"/>
      <c r="G44" s="23"/>
      <c r="H44" s="23"/>
      <c r="I44" s="23"/>
      <c r="J44" s="23"/>
      <c r="K44" s="23"/>
    </row>
  </sheetData>
  <mergeCells count="19">
    <mergeCell ref="B40:K40"/>
    <mergeCell ref="A38:K38"/>
    <mergeCell ref="A14:K17"/>
    <mergeCell ref="B9:K9"/>
    <mergeCell ref="B10:K10"/>
    <mergeCell ref="B33:K33"/>
    <mergeCell ref="B35:K35"/>
    <mergeCell ref="B39:K39"/>
    <mergeCell ref="B22:K22"/>
    <mergeCell ref="B31:K31"/>
    <mergeCell ref="B29:K29"/>
    <mergeCell ref="A24:K24"/>
    <mergeCell ref="A2:K3"/>
    <mergeCell ref="B5:K5"/>
    <mergeCell ref="B7:K7"/>
    <mergeCell ref="A12:K12"/>
    <mergeCell ref="A18:K18"/>
    <mergeCell ref="B20:K20"/>
    <mergeCell ref="B21:K21"/>
  </mergeCells>
  <phoneticPr fontId="0" type="noConversion"/>
  <printOptions horizontalCentered="1"/>
  <pageMargins left="0.74" right="0.49" top="0.75" bottom="0.48" header="0.5" footer="0.25"/>
  <pageSetup scale="85" orientation="portrait" horizontalDpi="4294967292" verticalDpi="4294967292"/>
  <headerFooter alignWithMargins="0">
    <oddFooter>&amp;L&amp;8A-95 Rev 02/01&amp;CRegion Exp Report - Instructions&amp;RPage &amp;P</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Y61"/>
  <sheetViews>
    <sheetView showGridLines="0" tabSelected="1" zoomScaleNormal="100" zoomScaleSheetLayoutView="100" workbookViewId="0">
      <selection activeCell="S24" sqref="S24:Y24"/>
    </sheetView>
  </sheetViews>
  <sheetFormatPr defaultColWidth="9.140625" defaultRowHeight="12.75"/>
  <cols>
    <col min="1" max="1" width="14.140625" customWidth="1"/>
    <col min="2" max="2" width="10.42578125" customWidth="1"/>
    <col min="3" max="3" width="8.28515625" customWidth="1"/>
    <col min="4" max="4" width="2.140625" customWidth="1"/>
    <col min="5" max="5" width="4.42578125" customWidth="1"/>
    <col min="6" max="6" width="10.140625" customWidth="1"/>
    <col min="7" max="7" width="9.42578125" customWidth="1"/>
    <col min="8" max="8" width="4" customWidth="1"/>
    <col min="9" max="9" width="3.140625" customWidth="1"/>
    <col min="10" max="10" width="4" customWidth="1"/>
    <col min="11" max="11" width="10" customWidth="1"/>
    <col min="12" max="12" width="10.140625" customWidth="1"/>
    <col min="13" max="13" width="9.28515625" customWidth="1"/>
    <col min="14" max="14" width="10.140625" customWidth="1"/>
    <col min="15" max="15" width="9.42578125" customWidth="1"/>
    <col min="16" max="16" width="7.7109375" customWidth="1"/>
    <col min="17" max="17" width="15.7109375" customWidth="1"/>
    <col min="18" max="18" width="2.7109375" customWidth="1"/>
    <col min="19" max="19" width="15.7109375" customWidth="1"/>
    <col min="20" max="20" width="2.7109375" customWidth="1"/>
    <col min="21" max="21" width="15.7109375" customWidth="1"/>
    <col min="22" max="22" width="2.7109375" customWidth="1"/>
    <col min="23" max="23" width="15.7109375" customWidth="1"/>
    <col min="24" max="24" width="2.7109375" customWidth="1"/>
    <col min="25" max="25" width="15.7109375" customWidth="1"/>
  </cols>
  <sheetData>
    <row r="1" spans="1:25" ht="33" customHeight="1">
      <c r="A1" s="165" t="s">
        <v>0</v>
      </c>
      <c r="B1" s="165"/>
      <c r="C1" s="165"/>
      <c r="D1" s="165"/>
      <c r="E1" s="165"/>
      <c r="F1" s="165"/>
      <c r="G1" s="165"/>
      <c r="H1" s="165"/>
      <c r="I1" s="165"/>
      <c r="J1" s="165"/>
      <c r="K1" s="165"/>
      <c r="L1" s="165"/>
      <c r="M1" s="165"/>
      <c r="N1" s="165"/>
      <c r="O1" s="38"/>
      <c r="P1" s="37" t="s">
        <v>1</v>
      </c>
      <c r="Q1" s="151" t="str">
        <f>B3</f>
        <v xml:space="preserve"> </v>
      </c>
      <c r="R1" s="151"/>
      <c r="S1" s="151"/>
      <c r="T1" s="38"/>
      <c r="U1" s="38"/>
      <c r="V1" s="38"/>
      <c r="W1" s="163" t="s">
        <v>2</v>
      </c>
      <c r="X1" s="163"/>
      <c r="Y1" s="39">
        <f>M3</f>
        <v>41532</v>
      </c>
    </row>
    <row r="2" spans="1:25" ht="36.75" customHeight="1" thickBot="1">
      <c r="A2" s="169" t="s">
        <v>121</v>
      </c>
      <c r="B2" s="169"/>
      <c r="C2" s="169"/>
      <c r="D2" s="169"/>
      <c r="E2" s="169"/>
      <c r="F2" s="169"/>
      <c r="G2" s="169"/>
      <c r="H2" s="169"/>
      <c r="I2" s="169"/>
      <c r="J2" s="169"/>
      <c r="K2" s="169"/>
      <c r="L2" s="169"/>
      <c r="M2" s="169"/>
      <c r="N2" s="169"/>
      <c r="O2" s="40"/>
      <c r="P2" s="40"/>
      <c r="Q2" s="154" t="s">
        <v>3</v>
      </c>
      <c r="R2" s="154"/>
      <c r="S2" s="154"/>
      <c r="T2" s="154"/>
      <c r="U2" s="154"/>
      <c r="V2" s="154"/>
      <c r="W2" s="154"/>
      <c r="X2" s="154"/>
      <c r="Y2" s="154"/>
    </row>
    <row r="3" spans="1:25" ht="15.75" customHeight="1" thickTop="1" thickBot="1">
      <c r="A3" s="41" t="s">
        <v>49</v>
      </c>
      <c r="B3" s="155" t="s">
        <v>96</v>
      </c>
      <c r="C3" s="155"/>
      <c r="D3" s="155"/>
      <c r="E3" s="155"/>
      <c r="F3" s="42" t="s">
        <v>46</v>
      </c>
      <c r="G3" s="43"/>
      <c r="H3" s="170" t="s">
        <v>56</v>
      </c>
      <c r="I3" s="171"/>
      <c r="J3" s="171"/>
      <c r="K3" s="171"/>
      <c r="L3" s="171"/>
      <c r="M3" s="147">
        <v>41532</v>
      </c>
      <c r="N3" s="148"/>
      <c r="O3" s="107"/>
      <c r="P3" s="44"/>
      <c r="Q3" s="157" t="s">
        <v>4</v>
      </c>
      <c r="R3" s="157"/>
      <c r="S3" s="157"/>
      <c r="T3" s="157"/>
      <c r="U3" s="157"/>
      <c r="V3" s="157"/>
      <c r="W3" s="157"/>
      <c r="X3" s="157"/>
      <c r="Y3" s="157"/>
    </row>
    <row r="4" spans="1:25" ht="15.75" customHeight="1" thickTop="1">
      <c r="A4" s="45" t="s">
        <v>50</v>
      </c>
      <c r="B4" s="158" t="s">
        <v>96</v>
      </c>
      <c r="C4" s="158"/>
      <c r="D4" s="158"/>
      <c r="E4" s="158"/>
      <c r="F4" s="158"/>
      <c r="G4" s="158"/>
      <c r="H4" s="172"/>
      <c r="I4" s="173"/>
      <c r="J4" s="173"/>
      <c r="K4" s="46"/>
      <c r="L4" s="46"/>
      <c r="M4" s="46"/>
      <c r="N4" s="136"/>
      <c r="O4" s="104"/>
      <c r="P4" s="44"/>
      <c r="Q4" s="156" t="s">
        <v>53</v>
      </c>
      <c r="R4" s="156"/>
      <c r="S4" s="156"/>
      <c r="T4" s="156"/>
      <c r="U4" s="156"/>
      <c r="V4" s="156"/>
      <c r="W4" s="156"/>
      <c r="X4" s="156"/>
      <c r="Y4" s="156"/>
    </row>
    <row r="5" spans="1:25" ht="15.75" customHeight="1">
      <c r="A5" s="284" t="s">
        <v>102</v>
      </c>
      <c r="B5" s="280" t="s">
        <v>96</v>
      </c>
      <c r="C5" s="280"/>
      <c r="D5" s="280"/>
      <c r="E5" s="280"/>
      <c r="F5" s="280"/>
      <c r="G5" s="281"/>
      <c r="H5" s="174"/>
      <c r="I5" s="175"/>
      <c r="J5" s="175"/>
      <c r="K5" s="49" t="s">
        <v>57</v>
      </c>
      <c r="L5" s="48"/>
      <c r="M5" s="48"/>
      <c r="N5" s="137"/>
      <c r="O5" s="50"/>
      <c r="P5" s="44"/>
      <c r="Q5" s="38"/>
      <c r="R5" s="38"/>
      <c r="S5" s="38"/>
      <c r="T5" s="38"/>
      <c r="U5" s="38"/>
      <c r="V5" s="38"/>
      <c r="W5" s="38"/>
      <c r="X5" s="38"/>
      <c r="Y5" s="38"/>
    </row>
    <row r="6" spans="1:25" ht="15.75" customHeight="1">
      <c r="A6" s="285"/>
      <c r="B6" s="282" t="s">
        <v>96</v>
      </c>
      <c r="C6" s="282"/>
      <c r="D6" s="282"/>
      <c r="E6" s="282"/>
      <c r="F6" s="282"/>
      <c r="G6" s="283"/>
      <c r="H6" s="51"/>
      <c r="I6" s="52"/>
      <c r="J6" s="53"/>
      <c r="K6" s="53" t="s">
        <v>123</v>
      </c>
      <c r="L6" s="53"/>
      <c r="M6" s="53"/>
      <c r="N6" s="137"/>
      <c r="O6" s="50"/>
      <c r="P6" s="44"/>
      <c r="Q6" s="54" t="s">
        <v>5</v>
      </c>
      <c r="R6" s="38"/>
      <c r="S6" s="54" t="s">
        <v>6</v>
      </c>
      <c r="T6" s="38"/>
      <c r="U6" s="38"/>
      <c r="V6" s="38"/>
      <c r="W6" s="55" t="s">
        <v>7</v>
      </c>
      <c r="X6" s="38"/>
      <c r="Y6" s="38"/>
    </row>
    <row r="7" spans="1:25" ht="15.75" customHeight="1">
      <c r="A7" s="285"/>
      <c r="B7" s="282" t="s">
        <v>96</v>
      </c>
      <c r="C7" s="282"/>
      <c r="D7" s="282"/>
      <c r="E7" s="282"/>
      <c r="F7" s="282"/>
      <c r="G7" s="283"/>
      <c r="H7" s="51"/>
      <c r="I7" s="52"/>
      <c r="J7" s="53"/>
      <c r="K7" s="53" t="s">
        <v>124</v>
      </c>
      <c r="L7" s="53"/>
      <c r="M7" s="53"/>
      <c r="N7" s="138"/>
      <c r="O7" s="50"/>
      <c r="P7" s="44"/>
      <c r="Q7" s="57" t="s">
        <v>98</v>
      </c>
      <c r="R7" s="58"/>
      <c r="S7" s="59"/>
      <c r="T7" s="58"/>
      <c r="U7" s="240"/>
      <c r="V7" s="240"/>
      <c r="W7" s="240"/>
      <c r="X7" s="240"/>
      <c r="Y7" s="240"/>
    </row>
    <row r="8" spans="1:25" ht="15.75" customHeight="1" thickBot="1">
      <c r="A8" s="93" t="s">
        <v>103</v>
      </c>
      <c r="B8" s="96" t="s">
        <v>114</v>
      </c>
      <c r="C8" s="94"/>
      <c r="D8" s="94"/>
      <c r="E8" s="94"/>
      <c r="F8" s="94"/>
      <c r="G8" s="95"/>
      <c r="H8" s="51"/>
      <c r="I8" s="52"/>
      <c r="J8" s="53"/>
      <c r="K8" s="48" t="s">
        <v>125</v>
      </c>
      <c r="L8" s="48"/>
      <c r="M8" s="48"/>
      <c r="N8" s="139"/>
      <c r="O8" s="50"/>
      <c r="P8" s="44"/>
      <c r="Q8" s="60">
        <f>F13</f>
        <v>41530</v>
      </c>
      <c r="R8" s="58"/>
      <c r="S8" s="59">
        <v>0</v>
      </c>
      <c r="T8" s="58"/>
      <c r="U8" s="243" t="s">
        <v>96</v>
      </c>
      <c r="V8" s="243"/>
      <c r="W8" s="243"/>
      <c r="X8" s="243"/>
      <c r="Y8" s="243"/>
    </row>
    <row r="9" spans="1:25" ht="15.75" customHeight="1" thickTop="1">
      <c r="A9" s="45" t="s">
        <v>64</v>
      </c>
      <c r="B9" s="160" t="s">
        <v>96</v>
      </c>
      <c r="C9" s="161"/>
      <c r="D9" s="161"/>
      <c r="E9" s="161"/>
      <c r="F9" s="161"/>
      <c r="G9" s="162"/>
      <c r="H9" s="61"/>
      <c r="I9" s="62"/>
      <c r="J9" s="44"/>
      <c r="K9" s="53" t="s">
        <v>126</v>
      </c>
      <c r="L9" s="44"/>
      <c r="M9" s="44"/>
      <c r="N9" s="137"/>
      <c r="O9" s="50"/>
      <c r="P9" s="44"/>
      <c r="Q9" s="60">
        <f>F13</f>
        <v>41530</v>
      </c>
      <c r="R9" s="58"/>
      <c r="S9" s="59">
        <v>0</v>
      </c>
      <c r="T9" s="58"/>
      <c r="U9" s="243" t="s">
        <v>96</v>
      </c>
      <c r="V9" s="243"/>
      <c r="W9" s="243"/>
      <c r="X9" s="243"/>
      <c r="Y9" s="243"/>
    </row>
    <row r="10" spans="1:25" ht="15.75" customHeight="1">
      <c r="A10" s="63" t="s">
        <v>65</v>
      </c>
      <c r="B10" s="158" t="s">
        <v>96</v>
      </c>
      <c r="C10" s="158"/>
      <c r="D10" s="158"/>
      <c r="E10" s="158"/>
      <c r="F10" s="158"/>
      <c r="G10" s="159"/>
      <c r="H10" s="47"/>
      <c r="I10" s="64"/>
      <c r="J10" s="48"/>
      <c r="K10" s="53" t="s">
        <v>51</v>
      </c>
      <c r="L10" s="44"/>
      <c r="M10" s="44"/>
      <c r="N10" s="137"/>
      <c r="O10" s="50"/>
      <c r="P10" s="44"/>
      <c r="Q10" s="60">
        <f>H13</f>
        <v>41532</v>
      </c>
      <c r="R10" s="58"/>
      <c r="S10" s="59">
        <v>0</v>
      </c>
      <c r="T10" s="58"/>
      <c r="U10" s="243"/>
      <c r="V10" s="243"/>
      <c r="W10" s="243"/>
      <c r="X10" s="243"/>
      <c r="Y10" s="243"/>
    </row>
    <row r="11" spans="1:25" ht="15.75" customHeight="1">
      <c r="A11" s="197" t="s">
        <v>66</v>
      </c>
      <c r="B11" s="202" t="s">
        <v>127</v>
      </c>
      <c r="C11" s="202"/>
      <c r="D11" s="202"/>
      <c r="E11" s="202"/>
      <c r="F11" s="202"/>
      <c r="G11" s="203"/>
      <c r="H11" s="176"/>
      <c r="I11" s="177"/>
      <c r="J11" s="177"/>
      <c r="K11" s="160"/>
      <c r="L11" s="160"/>
      <c r="M11" s="160"/>
      <c r="N11" s="166"/>
      <c r="O11" s="50"/>
      <c r="P11" s="38"/>
      <c r="Q11" s="60">
        <f>H13</f>
        <v>41532</v>
      </c>
      <c r="R11" s="58"/>
      <c r="S11" s="59">
        <v>0</v>
      </c>
      <c r="T11" s="58"/>
      <c r="U11" s="243"/>
      <c r="V11" s="243"/>
      <c r="W11" s="243"/>
      <c r="X11" s="243"/>
      <c r="Y11" s="243"/>
    </row>
    <row r="12" spans="1:25" ht="15.75" customHeight="1" thickBot="1">
      <c r="A12" s="198"/>
      <c r="B12" s="149"/>
      <c r="C12" s="149"/>
      <c r="D12" s="149"/>
      <c r="E12" s="149"/>
      <c r="F12" s="149"/>
      <c r="G12" s="150"/>
      <c r="H12" s="152"/>
      <c r="I12" s="153"/>
      <c r="J12" s="153"/>
      <c r="K12" s="167" t="s">
        <v>36</v>
      </c>
      <c r="L12" s="167"/>
      <c r="M12" s="167"/>
      <c r="N12" s="168"/>
      <c r="O12" s="50"/>
      <c r="P12" s="44"/>
      <c r="Q12" s="60"/>
      <c r="R12" s="58"/>
      <c r="S12" s="59"/>
      <c r="T12" s="58"/>
      <c r="U12" s="243" t="s">
        <v>96</v>
      </c>
      <c r="V12" s="243"/>
      <c r="W12" s="243"/>
      <c r="X12" s="243"/>
      <c r="Y12" s="243"/>
    </row>
    <row r="13" spans="1:25" ht="15.75" customHeight="1" thickTop="1">
      <c r="A13" s="207" t="s">
        <v>63</v>
      </c>
      <c r="B13" s="208"/>
      <c r="C13" s="214" t="s">
        <v>47</v>
      </c>
      <c r="D13" s="215"/>
      <c r="E13" s="65" t="s">
        <v>96</v>
      </c>
      <c r="F13" s="65">
        <v>41530</v>
      </c>
      <c r="G13" s="65" t="s">
        <v>122</v>
      </c>
      <c r="H13" s="204">
        <v>41532</v>
      </c>
      <c r="I13" s="205"/>
      <c r="J13" s="206"/>
      <c r="K13" s="65" t="s">
        <v>122</v>
      </c>
      <c r="L13" s="65"/>
      <c r="M13" s="102" t="s">
        <v>122</v>
      </c>
      <c r="N13" s="195" t="s">
        <v>25</v>
      </c>
      <c r="O13" s="56"/>
      <c r="P13" s="53"/>
      <c r="Q13" s="60"/>
      <c r="R13" s="58"/>
      <c r="S13" s="59"/>
      <c r="T13" s="58"/>
      <c r="U13" s="243"/>
      <c r="V13" s="243"/>
      <c r="W13" s="243"/>
      <c r="X13" s="243"/>
      <c r="Y13" s="243"/>
    </row>
    <row r="14" spans="1:25" ht="15.75" customHeight="1" thickBot="1">
      <c r="A14" s="209"/>
      <c r="B14" s="210"/>
      <c r="C14" s="178" t="s">
        <v>48</v>
      </c>
      <c r="D14" s="179"/>
      <c r="E14" s="66"/>
      <c r="F14" s="66" t="s">
        <v>96</v>
      </c>
      <c r="G14" s="66"/>
      <c r="H14" s="286" t="s">
        <v>96</v>
      </c>
      <c r="I14" s="287"/>
      <c r="J14" s="288"/>
      <c r="K14" s="66"/>
      <c r="L14" s="66" t="s">
        <v>96</v>
      </c>
      <c r="M14" s="67"/>
      <c r="N14" s="196"/>
      <c r="O14" s="56"/>
      <c r="P14" s="53"/>
      <c r="Q14" s="38"/>
      <c r="R14" s="38"/>
      <c r="S14" s="38"/>
      <c r="T14" s="38"/>
      <c r="U14" s="38"/>
      <c r="V14" s="38"/>
      <c r="W14" s="38"/>
      <c r="X14" s="38"/>
      <c r="Y14" s="38"/>
    </row>
    <row r="15" spans="1:25" ht="15.75" customHeight="1" thickTop="1" thickBot="1">
      <c r="A15" s="199" t="s">
        <v>10</v>
      </c>
      <c r="B15" s="200"/>
      <c r="C15" s="200"/>
      <c r="D15" s="201"/>
      <c r="E15" s="68"/>
      <c r="F15" s="68"/>
      <c r="G15" s="68" t="s">
        <v>96</v>
      </c>
      <c r="H15" s="211">
        <v>0</v>
      </c>
      <c r="I15" s="212"/>
      <c r="J15" s="213"/>
      <c r="K15" s="68" t="s">
        <v>96</v>
      </c>
      <c r="L15" s="68">
        <v>0</v>
      </c>
      <c r="M15" s="69" t="s">
        <v>96</v>
      </c>
      <c r="N15" s="116" t="s">
        <v>96</v>
      </c>
      <c r="O15" s="50"/>
      <c r="P15" s="44"/>
      <c r="Q15" s="241" t="s">
        <v>9</v>
      </c>
      <c r="R15" s="241"/>
      <c r="S15" s="241"/>
      <c r="T15" s="241"/>
      <c r="U15" s="241"/>
      <c r="V15" s="241"/>
      <c r="W15" s="241"/>
      <c r="X15" s="241"/>
      <c r="Y15" s="241"/>
    </row>
    <row r="16" spans="1:25" ht="15.75" customHeight="1" thickTop="1">
      <c r="A16" s="222" t="s">
        <v>11</v>
      </c>
      <c r="B16" s="223"/>
      <c r="C16" s="223"/>
      <c r="D16" s="224"/>
      <c r="E16" s="70"/>
      <c r="F16" s="71"/>
      <c r="G16" s="97" t="e">
        <f>ROUNDUP(F16*VLOOKUP($B$8,Tax_Rate,2,FALSE),2)</f>
        <v>#N/A</v>
      </c>
      <c r="H16" s="289">
        <v>0</v>
      </c>
      <c r="I16" s="290"/>
      <c r="J16" s="291"/>
      <c r="K16" s="97" t="e">
        <f>ROUNDUP(H16*VLOOKUP($B$8,Tax_Rate,2,FALSE),2)</f>
        <v>#N/A</v>
      </c>
      <c r="L16" s="71">
        <v>0</v>
      </c>
      <c r="M16" s="108" t="e">
        <f>ROUNDUP(L16*VLOOKUP($B$8,Tax_Rate,2,FALSE),2)</f>
        <v>#N/A</v>
      </c>
      <c r="N16" s="115">
        <f t="shared" ref="N16:N26" si="0">SUM(F16,H16,L16,)</f>
        <v>0</v>
      </c>
      <c r="O16" s="105"/>
      <c r="P16" s="72"/>
      <c r="Q16" s="156" t="s">
        <v>53</v>
      </c>
      <c r="R16" s="156"/>
      <c r="S16" s="156"/>
      <c r="T16" s="156"/>
      <c r="U16" s="156"/>
      <c r="V16" s="156"/>
      <c r="W16" s="156"/>
      <c r="X16" s="156"/>
      <c r="Y16" s="156"/>
    </row>
    <row r="17" spans="1:25" ht="15.75" customHeight="1">
      <c r="A17" s="225" t="s">
        <v>119</v>
      </c>
      <c r="B17" s="226"/>
      <c r="C17" s="226"/>
      <c r="D17" s="227"/>
      <c r="E17" s="73" t="s">
        <v>96</v>
      </c>
      <c r="F17" s="74">
        <f>F15*0.53</f>
        <v>0</v>
      </c>
      <c r="G17" s="97"/>
      <c r="H17" s="189">
        <f>H15*0.53</f>
        <v>0</v>
      </c>
      <c r="I17" s="190"/>
      <c r="J17" s="191"/>
      <c r="K17" s="97"/>
      <c r="L17" s="74">
        <f>L15*0.53</f>
        <v>0</v>
      </c>
      <c r="M17" s="108"/>
      <c r="N17" s="110">
        <f t="shared" si="0"/>
        <v>0</v>
      </c>
      <c r="O17" s="105"/>
      <c r="P17" s="72"/>
      <c r="Q17" s="75"/>
      <c r="R17" s="75"/>
      <c r="S17" s="75"/>
      <c r="T17" s="75"/>
      <c r="U17" s="75"/>
      <c r="V17" s="75"/>
      <c r="W17" s="75"/>
      <c r="X17" s="75"/>
      <c r="Y17" s="75"/>
    </row>
    <row r="18" spans="1:25" ht="15.75" customHeight="1">
      <c r="A18" s="225" t="s">
        <v>12</v>
      </c>
      <c r="B18" s="226"/>
      <c r="C18" s="226"/>
      <c r="D18" s="227"/>
      <c r="E18" s="70"/>
      <c r="F18" s="97">
        <f>S8+S9</f>
        <v>0</v>
      </c>
      <c r="G18" s="97" t="e">
        <f t="shared" ref="G18:G23" si="1">ROUNDUP(F18*VLOOKUP($B$8,Tax_Rate,2,FALSE),2)</f>
        <v>#N/A</v>
      </c>
      <c r="H18" s="216">
        <f>S10+S11</f>
        <v>0</v>
      </c>
      <c r="I18" s="217"/>
      <c r="J18" s="218"/>
      <c r="K18" s="97" t="e">
        <f t="shared" ref="K18:K23" si="2">ROUNDUP(H18*VLOOKUP($B$8,Tax_Rate,2,FALSE),2)</f>
        <v>#N/A</v>
      </c>
      <c r="L18" s="97">
        <f>S12+S13</f>
        <v>0</v>
      </c>
      <c r="M18" s="108" t="e">
        <f t="shared" ref="M18:M23" si="3">ROUNDUP(L18*VLOOKUP($B$8,Tax_Rate,2,FALSE),2)</f>
        <v>#N/A</v>
      </c>
      <c r="N18" s="110">
        <f t="shared" si="0"/>
        <v>0</v>
      </c>
      <c r="O18" s="105"/>
      <c r="P18" s="72"/>
      <c r="Q18" s="54" t="s">
        <v>5</v>
      </c>
      <c r="R18" s="76"/>
      <c r="S18" s="54" t="s">
        <v>13</v>
      </c>
      <c r="T18" s="76"/>
      <c r="U18" s="54" t="s">
        <v>14</v>
      </c>
      <c r="V18" s="76"/>
      <c r="W18" s="54" t="s">
        <v>15</v>
      </c>
      <c r="X18" s="76"/>
      <c r="Y18" s="54" t="s">
        <v>16</v>
      </c>
    </row>
    <row r="19" spans="1:25" ht="15.75" customHeight="1">
      <c r="A19" s="225" t="s">
        <v>17</v>
      </c>
      <c r="B19" s="226"/>
      <c r="C19" s="226"/>
      <c r="D19" s="227"/>
      <c r="E19" s="70"/>
      <c r="F19" s="71">
        <v>0</v>
      </c>
      <c r="G19" s="97"/>
      <c r="H19" s="219">
        <v>0</v>
      </c>
      <c r="I19" s="220"/>
      <c r="J19" s="221"/>
      <c r="K19" s="97"/>
      <c r="L19" s="71">
        <v>0</v>
      </c>
      <c r="M19" s="108"/>
      <c r="N19" s="110">
        <f t="shared" si="0"/>
        <v>0</v>
      </c>
      <c r="O19" s="105"/>
      <c r="P19" s="72"/>
      <c r="Q19" s="57" t="s">
        <v>98</v>
      </c>
      <c r="R19" s="58"/>
      <c r="S19" s="59"/>
      <c r="T19" s="58"/>
      <c r="U19" s="59"/>
      <c r="V19" s="58"/>
      <c r="W19" s="59"/>
      <c r="X19" s="58"/>
      <c r="Y19" s="59"/>
    </row>
    <row r="20" spans="1:25" ht="15.75" customHeight="1">
      <c r="A20" s="225" t="s">
        <v>18</v>
      </c>
      <c r="B20" s="226"/>
      <c r="C20" s="226"/>
      <c r="D20" s="227"/>
      <c r="E20" s="70"/>
      <c r="F20" s="71">
        <v>0</v>
      </c>
      <c r="G20" s="97"/>
      <c r="H20" s="244">
        <v>0</v>
      </c>
      <c r="I20" s="245"/>
      <c r="J20" s="246"/>
      <c r="K20" s="97"/>
      <c r="L20" s="71">
        <v>0</v>
      </c>
      <c r="M20" s="108"/>
      <c r="N20" s="110">
        <f t="shared" si="0"/>
        <v>0</v>
      </c>
      <c r="O20" s="105"/>
      <c r="P20" s="72"/>
      <c r="Q20" s="60">
        <f>F13</f>
        <v>41530</v>
      </c>
      <c r="R20" s="58"/>
      <c r="S20" s="59">
        <v>0</v>
      </c>
      <c r="T20" s="58"/>
      <c r="U20" s="59">
        <v>0</v>
      </c>
      <c r="V20" s="58"/>
      <c r="W20" s="59">
        <v>0</v>
      </c>
      <c r="X20" s="58"/>
      <c r="Y20" s="59">
        <v>0</v>
      </c>
    </row>
    <row r="21" spans="1:25" ht="15.75" customHeight="1">
      <c r="A21" s="225" t="s">
        <v>19</v>
      </c>
      <c r="B21" s="226"/>
      <c r="C21" s="226"/>
      <c r="D21" s="227"/>
      <c r="E21" s="73" t="s">
        <v>96</v>
      </c>
      <c r="F21" s="98">
        <f>SUM(S20:Y20)</f>
        <v>0</v>
      </c>
      <c r="G21" s="97" t="e">
        <f t="shared" si="1"/>
        <v>#N/A</v>
      </c>
      <c r="H21" s="192">
        <f>SUM(S22:Y22)</f>
        <v>0</v>
      </c>
      <c r="I21" s="193"/>
      <c r="J21" s="194"/>
      <c r="K21" s="97" t="e">
        <f t="shared" si="2"/>
        <v>#N/A</v>
      </c>
      <c r="L21" s="98">
        <f>SUM(S24:Y24)</f>
        <v>0</v>
      </c>
      <c r="M21" s="108" t="e">
        <f t="shared" si="3"/>
        <v>#N/A</v>
      </c>
      <c r="N21" s="110">
        <f t="shared" si="0"/>
        <v>0</v>
      </c>
      <c r="O21" s="105"/>
      <c r="P21" s="72"/>
      <c r="Q21" s="60"/>
      <c r="R21" s="58"/>
      <c r="S21" s="77"/>
      <c r="T21" s="78"/>
      <c r="U21" s="77"/>
      <c r="V21" s="78"/>
      <c r="W21" s="77"/>
      <c r="X21" s="78"/>
      <c r="Y21" s="77"/>
    </row>
    <row r="22" spans="1:25" ht="15.75" customHeight="1">
      <c r="A22" s="225" t="s">
        <v>20</v>
      </c>
      <c r="B22" s="226"/>
      <c r="C22" s="226"/>
      <c r="D22" s="227"/>
      <c r="E22" s="73" t="s">
        <v>96</v>
      </c>
      <c r="F22" s="98">
        <f>S32</f>
        <v>0</v>
      </c>
      <c r="G22" s="97" t="e">
        <f t="shared" si="1"/>
        <v>#N/A</v>
      </c>
      <c r="H22" s="192">
        <f>S34</f>
        <v>0</v>
      </c>
      <c r="I22" s="193"/>
      <c r="J22" s="194"/>
      <c r="K22" s="97" t="e">
        <f t="shared" si="2"/>
        <v>#N/A</v>
      </c>
      <c r="L22" s="98">
        <f>S36</f>
        <v>0</v>
      </c>
      <c r="M22" s="108" t="e">
        <f t="shared" si="3"/>
        <v>#N/A</v>
      </c>
      <c r="N22" s="110">
        <f t="shared" si="0"/>
        <v>0</v>
      </c>
      <c r="O22" s="105"/>
      <c r="P22" s="72"/>
      <c r="Q22" s="60">
        <f>H13</f>
        <v>41532</v>
      </c>
      <c r="R22" s="58"/>
      <c r="S22" s="59">
        <v>0</v>
      </c>
      <c r="T22" s="58"/>
      <c r="U22" s="59">
        <v>0</v>
      </c>
      <c r="V22" s="58"/>
      <c r="W22" s="59">
        <v>0</v>
      </c>
      <c r="X22" s="58"/>
      <c r="Y22" s="59">
        <v>0</v>
      </c>
    </row>
    <row r="23" spans="1:25" ht="15.75" customHeight="1">
      <c r="A23" s="225" t="s">
        <v>21</v>
      </c>
      <c r="B23" s="226"/>
      <c r="C23" s="226"/>
      <c r="D23" s="227"/>
      <c r="E23" s="70"/>
      <c r="F23" s="71">
        <v>0</v>
      </c>
      <c r="G23" s="97" t="e">
        <f t="shared" si="1"/>
        <v>#N/A</v>
      </c>
      <c r="H23" s="219">
        <v>0</v>
      </c>
      <c r="I23" s="220"/>
      <c r="J23" s="221"/>
      <c r="K23" s="97" t="e">
        <f t="shared" si="2"/>
        <v>#N/A</v>
      </c>
      <c r="L23" s="71">
        <v>0</v>
      </c>
      <c r="M23" s="108" t="e">
        <f t="shared" si="3"/>
        <v>#N/A</v>
      </c>
      <c r="N23" s="110">
        <f t="shared" si="0"/>
        <v>0</v>
      </c>
      <c r="O23" s="105"/>
      <c r="P23" s="72"/>
      <c r="Q23" s="60"/>
      <c r="R23" s="58"/>
      <c r="S23" s="77"/>
      <c r="T23" s="58"/>
      <c r="U23" s="77"/>
      <c r="V23" s="58"/>
      <c r="W23" s="77"/>
      <c r="X23" s="58"/>
      <c r="Y23" s="77"/>
    </row>
    <row r="24" spans="1:25" ht="15.75" customHeight="1">
      <c r="A24" s="225" t="s">
        <v>22</v>
      </c>
      <c r="B24" s="226"/>
      <c r="C24" s="226"/>
      <c r="D24" s="227"/>
      <c r="E24" s="70"/>
      <c r="F24" s="97">
        <f>S42+S43</f>
        <v>0</v>
      </c>
      <c r="G24" s="97"/>
      <c r="H24" s="216">
        <f>S44+S45</f>
        <v>0</v>
      </c>
      <c r="I24" s="217"/>
      <c r="J24" s="218"/>
      <c r="K24" s="97"/>
      <c r="L24" s="97">
        <f>S46+S47</f>
        <v>0</v>
      </c>
      <c r="M24" s="108"/>
      <c r="N24" s="110">
        <f t="shared" si="0"/>
        <v>0</v>
      </c>
      <c r="O24" s="105"/>
      <c r="P24" s="72"/>
      <c r="Q24" s="60"/>
      <c r="R24" s="58"/>
      <c r="S24" s="59"/>
      <c r="T24" s="58"/>
      <c r="U24" s="59"/>
      <c r="V24" s="58"/>
      <c r="W24" s="59"/>
      <c r="X24" s="58"/>
      <c r="Y24" s="59"/>
    </row>
    <row r="25" spans="1:25" ht="15.75" customHeight="1">
      <c r="A25" s="225" t="s">
        <v>23</v>
      </c>
      <c r="B25" s="226"/>
      <c r="C25" s="226"/>
      <c r="D25" s="227"/>
      <c r="E25" s="70"/>
      <c r="F25" s="71">
        <v>0</v>
      </c>
      <c r="G25" s="97" t="e">
        <f>ROUNDUP(F25*VLOOKUP($B$8,Tax_Rate,2,FALSE),2)</f>
        <v>#N/A</v>
      </c>
      <c r="H25" s="219">
        <v>0</v>
      </c>
      <c r="I25" s="220"/>
      <c r="J25" s="221"/>
      <c r="K25" s="97" t="e">
        <f>ROUNDUP(H25*VLOOKUP($B$8,Tax_Rate,2,FALSE),2)</f>
        <v>#N/A</v>
      </c>
      <c r="L25" s="71">
        <v>0</v>
      </c>
      <c r="M25" s="108" t="e">
        <f>ROUNDUP(L25*VLOOKUP($B$8,Tax_Rate,2,FALSE),2)</f>
        <v>#N/A</v>
      </c>
      <c r="N25" s="110">
        <f t="shared" si="0"/>
        <v>0</v>
      </c>
      <c r="O25" s="105"/>
      <c r="P25" s="72"/>
      <c r="Q25" s="60"/>
      <c r="R25" s="58"/>
      <c r="S25" s="77"/>
      <c r="T25" s="58"/>
      <c r="U25" s="77"/>
      <c r="V25" s="58"/>
      <c r="W25" s="77"/>
      <c r="X25" s="58"/>
      <c r="Y25" s="77"/>
    </row>
    <row r="26" spans="1:25" ht="15.75" customHeight="1">
      <c r="A26" s="225" t="s">
        <v>24</v>
      </c>
      <c r="B26" s="226"/>
      <c r="C26" s="226"/>
      <c r="D26" s="227"/>
      <c r="E26" s="70"/>
      <c r="F26" s="71">
        <v>0</v>
      </c>
      <c r="G26" s="97" t="e">
        <f>ROUNDUP(F26*VLOOKUP($B$8,Tax_Rate,2,FALSE),2)</f>
        <v>#N/A</v>
      </c>
      <c r="H26" s="219">
        <v>0</v>
      </c>
      <c r="I26" s="220"/>
      <c r="J26" s="221"/>
      <c r="K26" s="97" t="e">
        <f>ROUNDUP(H26*VLOOKUP($B$8,Tax_Rate,2,FALSE),2)</f>
        <v>#N/A</v>
      </c>
      <c r="L26" s="71">
        <v>0</v>
      </c>
      <c r="M26" s="108" t="e">
        <f>ROUNDUP(L26*VLOOKUP($B$8,Tax_Rate,2,FALSE),2)</f>
        <v>#N/A</v>
      </c>
      <c r="N26" s="110">
        <f t="shared" si="0"/>
        <v>0</v>
      </c>
      <c r="O26" s="105"/>
      <c r="P26" s="72"/>
      <c r="Q26" s="38"/>
      <c r="R26" s="38"/>
      <c r="S26" s="38"/>
      <c r="T26" s="38"/>
      <c r="U26" s="38"/>
      <c r="V26" s="38"/>
      <c r="W26" s="38"/>
      <c r="X26" s="38"/>
      <c r="Y26" s="38"/>
    </row>
    <row r="27" spans="1:25" ht="15.75" customHeight="1" thickBot="1">
      <c r="A27" s="252" t="s">
        <v>25</v>
      </c>
      <c r="B27" s="253"/>
      <c r="C27" s="253"/>
      <c r="D27" s="254"/>
      <c r="E27" s="73" t="s">
        <v>96</v>
      </c>
      <c r="F27" s="74">
        <f t="shared" ref="F27:M27" si="4">SUM(F16:F26)</f>
        <v>0</v>
      </c>
      <c r="G27" s="98" t="e">
        <f t="shared" si="4"/>
        <v>#N/A</v>
      </c>
      <c r="H27" s="189">
        <f t="shared" si="4"/>
        <v>0</v>
      </c>
      <c r="I27" s="190">
        <f t="shared" si="4"/>
        <v>0</v>
      </c>
      <c r="J27" s="191">
        <f t="shared" si="4"/>
        <v>0</v>
      </c>
      <c r="K27" s="98" t="e">
        <f t="shared" si="4"/>
        <v>#N/A</v>
      </c>
      <c r="L27" s="74">
        <f t="shared" si="4"/>
        <v>0</v>
      </c>
      <c r="M27" s="109" t="e">
        <f t="shared" si="4"/>
        <v>#N/A</v>
      </c>
      <c r="N27" s="110">
        <f>SUM(F27,H27,L27,)</f>
        <v>0</v>
      </c>
      <c r="O27" s="117" t="e">
        <f>G27+K27+M27</f>
        <v>#N/A</v>
      </c>
      <c r="P27" s="72"/>
      <c r="Q27" s="241" t="s">
        <v>26</v>
      </c>
      <c r="R27" s="241"/>
      <c r="S27" s="241"/>
      <c r="T27" s="241"/>
      <c r="U27" s="241"/>
      <c r="V27" s="241"/>
      <c r="W27" s="241"/>
      <c r="X27" s="241"/>
      <c r="Y27" s="241"/>
    </row>
    <row r="28" spans="1:25" ht="15.75" customHeight="1" thickTop="1">
      <c r="A28" s="80"/>
      <c r="B28" s="53"/>
      <c r="C28" s="53"/>
      <c r="D28" s="53"/>
      <c r="E28" s="53"/>
      <c r="F28" s="53"/>
      <c r="G28" s="53"/>
      <c r="H28" s="257"/>
      <c r="I28" s="257"/>
      <c r="J28" s="258"/>
      <c r="K28" s="250" t="s">
        <v>27</v>
      </c>
      <c r="L28" s="251"/>
      <c r="M28" s="251"/>
      <c r="N28" s="111">
        <v>1</v>
      </c>
      <c r="O28" s="118"/>
      <c r="P28" s="44"/>
      <c r="Q28" s="156" t="s">
        <v>53</v>
      </c>
      <c r="R28" s="156"/>
      <c r="S28" s="156"/>
      <c r="T28" s="156"/>
      <c r="U28" s="156"/>
      <c r="V28" s="156"/>
      <c r="W28" s="156"/>
      <c r="X28" s="156"/>
      <c r="Y28" s="156"/>
    </row>
    <row r="29" spans="1:25" ht="15.75" customHeight="1">
      <c r="A29" s="80"/>
      <c r="B29" s="53"/>
      <c r="C29" s="53"/>
      <c r="D29" s="53"/>
      <c r="E29" s="53"/>
      <c r="F29" s="53"/>
      <c r="G29" s="53"/>
      <c r="H29" s="38"/>
      <c r="I29" s="38"/>
      <c r="J29" s="38"/>
      <c r="K29" s="250" t="s">
        <v>97</v>
      </c>
      <c r="L29" s="251"/>
      <c r="M29" s="251"/>
      <c r="N29" s="112">
        <f>SUM(N27/N28)+'Exp Report Form 2'!N29+'Exp Report Form 3'!N29</f>
        <v>0</v>
      </c>
      <c r="O29" s="117" t="e">
        <f>O27+'Exp Report Form 2'!O27+'Exp Report Form 3'!O27</f>
        <v>#N/A</v>
      </c>
      <c r="P29" s="44"/>
      <c r="Q29" s="38"/>
      <c r="R29" s="38"/>
      <c r="S29" s="38"/>
      <c r="T29" s="38"/>
      <c r="U29" s="38"/>
      <c r="V29" s="38"/>
      <c r="W29" s="38"/>
      <c r="X29" s="38"/>
      <c r="Y29" s="38"/>
    </row>
    <row r="30" spans="1:25" ht="15.75" customHeight="1">
      <c r="A30" s="81"/>
      <c r="B30" s="44"/>
      <c r="C30" s="44"/>
      <c r="D30" s="44"/>
      <c r="E30" s="44"/>
      <c r="F30" s="44"/>
      <c r="G30" s="44"/>
      <c r="H30" s="260"/>
      <c r="I30" s="260"/>
      <c r="J30" s="261"/>
      <c r="K30" s="250" t="s">
        <v>37</v>
      </c>
      <c r="L30" s="251"/>
      <c r="M30" s="251"/>
      <c r="N30" s="113"/>
      <c r="O30" s="118"/>
      <c r="P30" s="44"/>
      <c r="Q30" s="54" t="s">
        <v>5</v>
      </c>
      <c r="R30" s="38"/>
      <c r="S30" s="55" t="s">
        <v>28</v>
      </c>
      <c r="T30" s="38"/>
      <c r="U30" s="55" t="s">
        <v>55</v>
      </c>
      <c r="V30" s="38"/>
      <c r="W30" s="82" t="s">
        <v>54</v>
      </c>
      <c r="X30" s="38"/>
      <c r="Y30" s="38"/>
    </row>
    <row r="31" spans="1:25" ht="15.75" customHeight="1">
      <c r="A31" s="79" t="s">
        <v>67</v>
      </c>
      <c r="B31" s="83"/>
      <c r="C31" s="83"/>
      <c r="D31" s="83"/>
      <c r="E31" s="83"/>
      <c r="F31" s="83"/>
      <c r="G31" s="83"/>
      <c r="H31" s="260"/>
      <c r="I31" s="260"/>
      <c r="J31" s="261"/>
      <c r="K31" s="250" t="s">
        <v>52</v>
      </c>
      <c r="L31" s="251"/>
      <c r="M31" s="251"/>
      <c r="N31" s="114">
        <f>N29-N30</f>
        <v>0</v>
      </c>
      <c r="O31" s="119">
        <f>N31+'Exp Report Form 2'!N31+'Exp Report Form 3'!N31</f>
        <v>0</v>
      </c>
      <c r="P31" s="44"/>
      <c r="Q31" s="57" t="s">
        <v>98</v>
      </c>
      <c r="R31" s="58"/>
      <c r="S31" s="59"/>
      <c r="T31" s="38"/>
      <c r="U31" s="84"/>
      <c r="V31" s="38"/>
      <c r="W31" s="242"/>
      <c r="X31" s="242"/>
      <c r="Y31" s="242"/>
    </row>
    <row r="32" spans="1:25" ht="15.75" customHeight="1">
      <c r="A32" s="247" t="s">
        <v>30</v>
      </c>
      <c r="B32" s="248"/>
      <c r="C32" s="248"/>
      <c r="D32" s="248"/>
      <c r="E32" s="248"/>
      <c r="F32" s="248"/>
      <c r="G32" s="248"/>
      <c r="H32" s="248"/>
      <c r="I32" s="248"/>
      <c r="J32" s="248"/>
      <c r="K32" s="248"/>
      <c r="L32" s="248"/>
      <c r="M32" s="248"/>
      <c r="N32" s="249"/>
      <c r="O32" s="118"/>
      <c r="P32" s="44"/>
      <c r="Q32" s="60">
        <f>F13</f>
        <v>41530</v>
      </c>
      <c r="R32" s="58"/>
      <c r="S32" s="59">
        <v>0</v>
      </c>
      <c r="T32" s="38"/>
      <c r="U32" s="84"/>
      <c r="V32" s="38"/>
      <c r="W32" s="229"/>
      <c r="X32" s="229"/>
      <c r="Y32" s="229"/>
    </row>
    <row r="33" spans="1:25" ht="15.75" customHeight="1">
      <c r="A33" s="230" t="s">
        <v>96</v>
      </c>
      <c r="B33" s="231"/>
      <c r="C33" s="231"/>
      <c r="D33" s="231"/>
      <c r="E33" s="231"/>
      <c r="F33" s="231"/>
      <c r="G33" s="231"/>
      <c r="H33" s="231"/>
      <c r="I33" s="231"/>
      <c r="J33" s="231"/>
      <c r="K33" s="231"/>
      <c r="L33" s="231"/>
      <c r="M33" s="231"/>
      <c r="N33" s="232"/>
      <c r="O33" s="118"/>
      <c r="P33" s="44"/>
      <c r="Q33" s="60"/>
      <c r="R33" s="58"/>
      <c r="S33" s="77"/>
      <c r="T33" s="38"/>
      <c r="U33" s="84"/>
      <c r="V33" s="38"/>
      <c r="W33" s="229"/>
      <c r="X33" s="229"/>
      <c r="Y33" s="229"/>
    </row>
    <row r="34" spans="1:25" ht="15.75" customHeight="1">
      <c r="A34" s="233"/>
      <c r="B34" s="234"/>
      <c r="C34" s="234"/>
      <c r="D34" s="234"/>
      <c r="E34" s="234"/>
      <c r="F34" s="234"/>
      <c r="G34" s="234"/>
      <c r="H34" s="234"/>
      <c r="I34" s="234"/>
      <c r="J34" s="234"/>
      <c r="K34" s="234"/>
      <c r="L34" s="234"/>
      <c r="M34" s="234"/>
      <c r="N34" s="235"/>
      <c r="O34" s="119" t="e">
        <f>O31-O29</f>
        <v>#N/A</v>
      </c>
      <c r="P34" s="44"/>
      <c r="Q34" s="60">
        <f>H13</f>
        <v>41532</v>
      </c>
      <c r="R34" s="58"/>
      <c r="S34" s="59">
        <v>0</v>
      </c>
      <c r="T34" s="38"/>
      <c r="U34" s="84"/>
      <c r="V34" s="38"/>
      <c r="W34" s="229"/>
      <c r="X34" s="229"/>
      <c r="Y34" s="229"/>
    </row>
    <row r="35" spans="1:25" ht="15.75" customHeight="1">
      <c r="A35" s="247" t="s">
        <v>31</v>
      </c>
      <c r="B35" s="248"/>
      <c r="C35" s="248"/>
      <c r="D35" s="248"/>
      <c r="E35" s="248"/>
      <c r="F35" s="248"/>
      <c r="G35" s="248"/>
      <c r="H35" s="248"/>
      <c r="I35" s="248"/>
      <c r="J35" s="248"/>
      <c r="K35" s="248"/>
      <c r="L35" s="248"/>
      <c r="M35" s="248"/>
      <c r="N35" s="249"/>
      <c r="O35" s="50"/>
      <c r="P35" s="44"/>
      <c r="Q35" s="60"/>
      <c r="R35" s="58"/>
      <c r="S35" s="77"/>
      <c r="T35" s="38"/>
      <c r="U35" s="84"/>
      <c r="V35" s="38"/>
      <c r="W35" s="229"/>
      <c r="X35" s="229"/>
      <c r="Y35" s="229"/>
    </row>
    <row r="36" spans="1:25" ht="15.75" customHeight="1">
      <c r="A36" s="230"/>
      <c r="B36" s="231"/>
      <c r="C36" s="231"/>
      <c r="D36" s="231"/>
      <c r="E36" s="231"/>
      <c r="F36" s="231"/>
      <c r="G36" s="231"/>
      <c r="H36" s="231"/>
      <c r="I36" s="231"/>
      <c r="J36" s="231"/>
      <c r="K36" s="231"/>
      <c r="L36" s="231"/>
      <c r="M36" s="231"/>
      <c r="N36" s="232"/>
      <c r="O36" s="50"/>
      <c r="P36" s="44"/>
      <c r="Q36" s="60"/>
      <c r="R36" s="58"/>
      <c r="S36" s="59"/>
      <c r="T36" s="38"/>
      <c r="U36" s="84"/>
      <c r="V36" s="38"/>
      <c r="W36" s="229"/>
      <c r="X36" s="229"/>
      <c r="Y36" s="229"/>
    </row>
    <row r="37" spans="1:25" ht="15.75" customHeight="1" thickBot="1">
      <c r="A37" s="233"/>
      <c r="B37" s="234"/>
      <c r="C37" s="234"/>
      <c r="D37" s="234"/>
      <c r="E37" s="234"/>
      <c r="F37" s="234"/>
      <c r="G37" s="234"/>
      <c r="H37" s="234"/>
      <c r="I37" s="234"/>
      <c r="J37" s="234"/>
      <c r="K37" s="234"/>
      <c r="L37" s="234"/>
      <c r="M37" s="234"/>
      <c r="N37" s="235"/>
      <c r="O37" s="50"/>
      <c r="P37" s="44"/>
      <c r="Q37" s="60"/>
      <c r="R37" s="58"/>
      <c r="S37" s="77"/>
      <c r="T37" s="38"/>
      <c r="U37" s="84"/>
      <c r="V37" s="38"/>
      <c r="W37" s="229"/>
      <c r="X37" s="229"/>
      <c r="Y37" s="229"/>
    </row>
    <row r="38" spans="1:25" ht="15.75" customHeight="1" thickBot="1">
      <c r="A38" s="85"/>
      <c r="B38" s="86"/>
      <c r="C38" s="86"/>
      <c r="D38" s="86"/>
      <c r="E38" s="86"/>
      <c r="F38" s="87"/>
      <c r="G38" s="87"/>
      <c r="H38" s="262"/>
      <c r="I38" s="262"/>
      <c r="J38" s="262"/>
      <c r="K38" s="87"/>
      <c r="L38" s="87"/>
      <c r="M38" s="86"/>
      <c r="N38" s="134"/>
      <c r="O38" s="50"/>
      <c r="P38" s="44"/>
      <c r="Q38" s="38"/>
      <c r="R38" s="38"/>
      <c r="S38" s="38"/>
      <c r="T38" s="38"/>
      <c r="U38" s="38"/>
      <c r="V38" s="38"/>
      <c r="W38" s="38"/>
      <c r="X38" s="38"/>
      <c r="Y38" s="38"/>
    </row>
    <row r="39" spans="1:25" ht="15.75" customHeight="1" thickBot="1">
      <c r="A39" s="89"/>
      <c r="B39" s="90"/>
      <c r="C39" s="90"/>
      <c r="D39" s="90"/>
      <c r="E39" s="90"/>
      <c r="F39" s="90"/>
      <c r="G39" s="90"/>
      <c r="H39" s="259"/>
      <c r="I39" s="259"/>
      <c r="J39" s="259"/>
      <c r="K39" s="90"/>
      <c r="L39" s="90"/>
      <c r="M39" s="90"/>
      <c r="N39" s="135"/>
      <c r="O39" s="50"/>
      <c r="P39" s="44"/>
      <c r="Q39" s="241" t="s">
        <v>22</v>
      </c>
      <c r="R39" s="241"/>
      <c r="S39" s="241"/>
      <c r="T39" s="241"/>
      <c r="U39" s="241"/>
      <c r="V39" s="241"/>
      <c r="W39" s="241"/>
      <c r="X39" s="241"/>
      <c r="Y39" s="241"/>
    </row>
    <row r="40" spans="1:25" ht="15.75" customHeight="1" thickTop="1">
      <c r="A40" s="266"/>
      <c r="B40" s="267"/>
      <c r="C40" s="267"/>
      <c r="D40" s="267"/>
      <c r="E40" s="267"/>
      <c r="F40" s="267"/>
      <c r="G40" s="267"/>
      <c r="H40" s="267"/>
      <c r="I40" s="267"/>
      <c r="J40" s="267"/>
      <c r="K40" s="267"/>
      <c r="L40" s="99" t="s">
        <v>118</v>
      </c>
      <c r="M40" s="264" t="e">
        <f>N29-M41</f>
        <v>#N/A</v>
      </c>
      <c r="N40" s="265"/>
      <c r="O40" s="50"/>
      <c r="P40" s="44"/>
      <c r="Q40" s="91"/>
      <c r="R40" s="44"/>
      <c r="S40" s="72"/>
      <c r="T40" s="44"/>
      <c r="U40" s="44"/>
      <c r="V40" s="44"/>
      <c r="W40" s="44"/>
      <c r="X40" s="44"/>
      <c r="Y40" s="44"/>
    </row>
    <row r="41" spans="1:25" ht="15.75" customHeight="1" thickBot="1">
      <c r="A41" s="238"/>
      <c r="B41" s="239"/>
      <c r="C41" s="239"/>
      <c r="D41" s="239"/>
      <c r="E41" s="239"/>
      <c r="F41" s="239"/>
      <c r="G41" s="239"/>
      <c r="H41" s="239"/>
      <c r="I41" s="239"/>
      <c r="J41" s="239"/>
      <c r="K41" s="239"/>
      <c r="L41" s="100" t="s">
        <v>122</v>
      </c>
      <c r="M41" s="255" t="e">
        <f>G27+K27+M27+'Exp Report Form 2'!G27+'Exp Report Form 2'!K27+'Exp Report Form 2'!M27+'Exp Report Form 3'!G27+'Exp Report Form 3'!K27+'Exp Report Form 3'!M27</f>
        <v>#N/A</v>
      </c>
      <c r="N41" s="256"/>
      <c r="O41" s="50"/>
      <c r="P41" s="44"/>
      <c r="Q41" s="54" t="s">
        <v>5</v>
      </c>
      <c r="R41" s="38"/>
      <c r="S41" s="55" t="s">
        <v>28</v>
      </c>
      <c r="T41" s="38"/>
      <c r="U41" s="38"/>
      <c r="V41" s="38"/>
      <c r="W41" s="55" t="s">
        <v>29</v>
      </c>
      <c r="X41" s="38"/>
      <c r="Y41" s="38"/>
    </row>
    <row r="42" spans="1:25" ht="15.75" customHeight="1" thickTop="1">
      <c r="A42" s="268" t="s">
        <v>32</v>
      </c>
      <c r="B42" s="236"/>
      <c r="C42" s="236"/>
      <c r="D42" s="236"/>
      <c r="E42" s="236"/>
      <c r="F42" s="270" t="s">
        <v>33</v>
      </c>
      <c r="G42" s="236"/>
      <c r="H42" s="236"/>
      <c r="I42" s="236"/>
      <c r="J42" s="236"/>
      <c r="K42" s="278" t="s">
        <v>58</v>
      </c>
      <c r="L42" s="278"/>
      <c r="M42" s="272"/>
      <c r="N42" s="273"/>
      <c r="O42" s="50"/>
      <c r="P42" s="44"/>
      <c r="Q42" s="60">
        <f>F13</f>
        <v>41530</v>
      </c>
      <c r="R42" s="58"/>
      <c r="S42" s="59">
        <v>0</v>
      </c>
      <c r="T42" s="58"/>
      <c r="U42" s="240" t="s">
        <v>96</v>
      </c>
      <c r="V42" s="240"/>
      <c r="W42" s="240"/>
      <c r="X42" s="240"/>
      <c r="Y42" s="240"/>
    </row>
    <row r="43" spans="1:25" ht="15.75" customHeight="1">
      <c r="A43" s="269"/>
      <c r="B43" s="237"/>
      <c r="C43" s="237"/>
      <c r="D43" s="237"/>
      <c r="E43" s="237"/>
      <c r="F43" s="271"/>
      <c r="G43" s="237"/>
      <c r="H43" s="237"/>
      <c r="I43" s="237"/>
      <c r="J43" s="237"/>
      <c r="K43" s="279"/>
      <c r="L43" s="279"/>
      <c r="M43" s="274"/>
      <c r="N43" s="275"/>
      <c r="O43" s="50"/>
      <c r="P43" s="44"/>
      <c r="Q43" s="60">
        <f>F13</f>
        <v>41530</v>
      </c>
      <c r="R43" s="58"/>
      <c r="S43" s="59">
        <v>0</v>
      </c>
      <c r="T43" s="58"/>
      <c r="U43" s="243"/>
      <c r="V43" s="243"/>
      <c r="W43" s="243"/>
      <c r="X43" s="243"/>
      <c r="Y43" s="243"/>
    </row>
    <row r="44" spans="1:25" ht="15.75" customHeight="1">
      <c r="A44" s="276" t="s">
        <v>38</v>
      </c>
      <c r="B44" s="228"/>
      <c r="C44" s="228"/>
      <c r="D44" s="228"/>
      <c r="E44" s="228"/>
      <c r="F44" s="277" t="s">
        <v>35</v>
      </c>
      <c r="G44" s="228"/>
      <c r="H44" s="228"/>
      <c r="I44" s="228"/>
      <c r="J44" s="228"/>
      <c r="K44" s="277" t="s">
        <v>43</v>
      </c>
      <c r="L44" s="228"/>
      <c r="M44" s="228"/>
      <c r="N44" s="263"/>
      <c r="O44" s="50"/>
      <c r="P44" s="44"/>
      <c r="Q44" s="60">
        <f>H13</f>
        <v>41532</v>
      </c>
      <c r="R44" s="58"/>
      <c r="S44" s="59">
        <v>0</v>
      </c>
      <c r="T44" s="58"/>
      <c r="U44" s="243"/>
      <c r="V44" s="243"/>
      <c r="W44" s="243"/>
      <c r="X44" s="243"/>
      <c r="Y44" s="243"/>
    </row>
    <row r="45" spans="1:25" ht="15.75" customHeight="1">
      <c r="A45" s="187"/>
      <c r="B45" s="183"/>
      <c r="C45" s="183"/>
      <c r="D45" s="183"/>
      <c r="E45" s="183"/>
      <c r="F45" s="181"/>
      <c r="G45" s="183"/>
      <c r="H45" s="183"/>
      <c r="I45" s="183"/>
      <c r="J45" s="183"/>
      <c r="K45" s="181"/>
      <c r="L45" s="183"/>
      <c r="M45" s="183"/>
      <c r="N45" s="185"/>
      <c r="O45" s="50"/>
      <c r="P45" s="44"/>
      <c r="Q45" s="60">
        <f>H13</f>
        <v>41532</v>
      </c>
      <c r="R45" s="58"/>
      <c r="S45" s="59">
        <v>0</v>
      </c>
      <c r="T45" s="58"/>
      <c r="U45" s="243"/>
      <c r="V45" s="243"/>
      <c r="W45" s="243"/>
      <c r="X45" s="243"/>
      <c r="Y45" s="243"/>
    </row>
    <row r="46" spans="1:25" ht="15.75" customHeight="1">
      <c r="A46" s="187" t="s">
        <v>34</v>
      </c>
      <c r="B46" s="183"/>
      <c r="C46" s="183"/>
      <c r="D46" s="183"/>
      <c r="E46" s="183"/>
      <c r="F46" s="181" t="s">
        <v>35</v>
      </c>
      <c r="G46" s="183"/>
      <c r="H46" s="183"/>
      <c r="I46" s="183"/>
      <c r="J46" s="183"/>
      <c r="K46" s="181" t="s">
        <v>44</v>
      </c>
      <c r="L46" s="183"/>
      <c r="M46" s="181" t="s">
        <v>8</v>
      </c>
      <c r="N46" s="185"/>
      <c r="O46" s="50"/>
      <c r="P46" s="44"/>
      <c r="Q46" s="60"/>
      <c r="R46" s="58"/>
      <c r="S46" s="59"/>
      <c r="T46" s="58"/>
      <c r="U46" s="243" t="s">
        <v>96</v>
      </c>
      <c r="V46" s="243"/>
      <c r="W46" s="243"/>
      <c r="X46" s="243"/>
      <c r="Y46" s="243"/>
    </row>
    <row r="47" spans="1:25" ht="15.75" customHeight="1" thickBot="1">
      <c r="A47" s="188"/>
      <c r="B47" s="184"/>
      <c r="C47" s="184"/>
      <c r="D47" s="184"/>
      <c r="E47" s="184"/>
      <c r="F47" s="182"/>
      <c r="G47" s="184"/>
      <c r="H47" s="184"/>
      <c r="I47" s="184"/>
      <c r="J47" s="184"/>
      <c r="K47" s="182"/>
      <c r="L47" s="184"/>
      <c r="M47" s="182"/>
      <c r="N47" s="186"/>
      <c r="O47" s="106"/>
      <c r="P47" s="44"/>
      <c r="Q47" s="60"/>
      <c r="R47" s="58"/>
      <c r="S47" s="77"/>
      <c r="T47" s="58"/>
      <c r="U47" s="243" t="s">
        <v>96</v>
      </c>
      <c r="V47" s="243"/>
      <c r="W47" s="243"/>
      <c r="X47" s="243"/>
      <c r="Y47" s="243"/>
    </row>
    <row r="48" spans="1:25" ht="15.75" customHeight="1" thickTop="1">
      <c r="A48" s="164"/>
      <c r="B48" s="164"/>
      <c r="C48" s="164"/>
      <c r="D48" s="164"/>
      <c r="E48" s="164"/>
      <c r="F48" s="164"/>
      <c r="G48" s="164"/>
      <c r="H48" s="164"/>
      <c r="I48" s="164"/>
      <c r="J48" s="164"/>
      <c r="K48" s="164"/>
      <c r="L48" s="164"/>
      <c r="M48" s="164"/>
      <c r="N48" s="164"/>
      <c r="O48" s="44"/>
      <c r="P48" s="44"/>
      <c r="Q48" s="60"/>
      <c r="R48" s="58"/>
      <c r="S48" s="59"/>
      <c r="T48" s="58"/>
      <c r="U48" s="243"/>
      <c r="V48" s="243"/>
      <c r="W48" s="243"/>
      <c r="X48" s="243"/>
      <c r="Y48" s="243"/>
    </row>
    <row r="49" spans="1:25" ht="15.75" customHeight="1">
      <c r="A49" s="180"/>
      <c r="B49" s="180"/>
      <c r="C49" s="180"/>
      <c r="D49" s="180"/>
      <c r="E49" s="180"/>
      <c r="F49" s="180"/>
      <c r="G49" s="180"/>
      <c r="H49" s="180"/>
      <c r="I49" s="180"/>
      <c r="J49" s="180"/>
      <c r="K49" s="180"/>
      <c r="L49" s="180"/>
      <c r="M49" s="180"/>
      <c r="N49" s="180"/>
      <c r="O49" s="2"/>
      <c r="P49" s="2"/>
      <c r="Q49" s="1"/>
      <c r="R49" s="1"/>
      <c r="S49" s="1"/>
      <c r="T49" s="1"/>
      <c r="U49" s="1"/>
      <c r="V49" s="1"/>
      <c r="W49" s="1"/>
      <c r="X49" s="1"/>
      <c r="Y49" s="1"/>
    </row>
    <row r="51" spans="1:25">
      <c r="A51" s="7" t="s">
        <v>114</v>
      </c>
    </row>
    <row r="52" spans="1:25">
      <c r="A52" s="7" t="s">
        <v>104</v>
      </c>
      <c r="B52">
        <v>4.7619000000000002E-2</v>
      </c>
    </row>
    <row r="53" spans="1:25">
      <c r="A53" s="7" t="s">
        <v>110</v>
      </c>
      <c r="B53">
        <f>5/105</f>
        <v>4.7619047619047616E-2</v>
      </c>
    </row>
    <row r="54" spans="1:25">
      <c r="A54" s="7" t="s">
        <v>111</v>
      </c>
      <c r="B54">
        <f>5/105</f>
        <v>4.7619047619047616E-2</v>
      </c>
    </row>
    <row r="55" spans="1:25">
      <c r="A55" s="7" t="s">
        <v>112</v>
      </c>
      <c r="B55">
        <f>5/105</f>
        <v>4.7619047619047616E-2</v>
      </c>
    </row>
    <row r="56" spans="1:25">
      <c r="A56" s="7" t="s">
        <v>105</v>
      </c>
      <c r="B56">
        <f>13/113</f>
        <v>0.11504424778761062</v>
      </c>
    </row>
    <row r="57" spans="1:25">
      <c r="A57" s="7" t="s">
        <v>113</v>
      </c>
      <c r="B57">
        <f>5/105</f>
        <v>4.7619047619047616E-2</v>
      </c>
    </row>
    <row r="58" spans="1:25">
      <c r="A58" s="7" t="s">
        <v>109</v>
      </c>
      <c r="B58">
        <f>13/113</f>
        <v>0.11504424778761062</v>
      </c>
    </row>
    <row r="59" spans="1:25">
      <c r="A59" s="7" t="s">
        <v>106</v>
      </c>
      <c r="B59">
        <f>15/115</f>
        <v>0.13043478260869565</v>
      </c>
      <c r="P59">
        <f>5/105</f>
        <v>4.7619047619047616E-2</v>
      </c>
    </row>
    <row r="60" spans="1:25">
      <c r="A60" s="7" t="s">
        <v>108</v>
      </c>
      <c r="B60">
        <v>0.122807</v>
      </c>
    </row>
    <row r="61" spans="1:25">
      <c r="A61" s="7" t="s">
        <v>107</v>
      </c>
      <c r="B61">
        <f>13/113</f>
        <v>0.11504424778761062</v>
      </c>
    </row>
  </sheetData>
  <mergeCells count="123">
    <mergeCell ref="A5:A7"/>
    <mergeCell ref="A18:D18"/>
    <mergeCell ref="H14:J14"/>
    <mergeCell ref="A17:D17"/>
    <mergeCell ref="H16:J16"/>
    <mergeCell ref="U48:Y48"/>
    <mergeCell ref="U43:Y43"/>
    <mergeCell ref="U46:Y46"/>
    <mergeCell ref="F42:F43"/>
    <mergeCell ref="M42:N43"/>
    <mergeCell ref="A44:A45"/>
    <mergeCell ref="F44:F45"/>
    <mergeCell ref="K44:K45"/>
    <mergeCell ref="K42:L43"/>
    <mergeCell ref="U44:Y44"/>
    <mergeCell ref="U45:Y45"/>
    <mergeCell ref="A20:D20"/>
    <mergeCell ref="U47:Y47"/>
    <mergeCell ref="L44:N45"/>
    <mergeCell ref="M40:N40"/>
    <mergeCell ref="A40:K40"/>
    <mergeCell ref="K28:M28"/>
    <mergeCell ref="A42:A43"/>
    <mergeCell ref="A33:N34"/>
    <mergeCell ref="H31:J31"/>
    <mergeCell ref="H21:J21"/>
    <mergeCell ref="U13:Y13"/>
    <mergeCell ref="H20:J20"/>
    <mergeCell ref="A32:N32"/>
    <mergeCell ref="A35:N35"/>
    <mergeCell ref="K31:M31"/>
    <mergeCell ref="H24:J24"/>
    <mergeCell ref="A23:D23"/>
    <mergeCell ref="A24:D24"/>
    <mergeCell ref="A25:D25"/>
    <mergeCell ref="A27:D27"/>
    <mergeCell ref="K30:M30"/>
    <mergeCell ref="K29:M29"/>
    <mergeCell ref="H28:J28"/>
    <mergeCell ref="H30:J30"/>
    <mergeCell ref="A19:D19"/>
    <mergeCell ref="W34:Y34"/>
    <mergeCell ref="W33:Y33"/>
    <mergeCell ref="W35:Y35"/>
    <mergeCell ref="A36:N37"/>
    <mergeCell ref="G42:J43"/>
    <mergeCell ref="B42:E43"/>
    <mergeCell ref="A41:K41"/>
    <mergeCell ref="U42:Y42"/>
    <mergeCell ref="Q15:Y15"/>
    <mergeCell ref="Q27:Y27"/>
    <mergeCell ref="Q28:Y28"/>
    <mergeCell ref="Q39:Y39"/>
    <mergeCell ref="W31:Y31"/>
    <mergeCell ref="W37:Y37"/>
    <mergeCell ref="W32:Y32"/>
    <mergeCell ref="Q16:Y16"/>
    <mergeCell ref="W36:Y36"/>
    <mergeCell ref="M41:N41"/>
    <mergeCell ref="H39:J39"/>
    <mergeCell ref="H38:J38"/>
    <mergeCell ref="A16:D16"/>
    <mergeCell ref="H27:J27"/>
    <mergeCell ref="A21:D21"/>
    <mergeCell ref="A22:D22"/>
    <mergeCell ref="H25:J25"/>
    <mergeCell ref="H26:J26"/>
    <mergeCell ref="A26:D26"/>
    <mergeCell ref="B44:E45"/>
    <mergeCell ref="G44:J45"/>
    <mergeCell ref="A49:N49"/>
    <mergeCell ref="M46:M47"/>
    <mergeCell ref="K46:K47"/>
    <mergeCell ref="L46:L47"/>
    <mergeCell ref="N46:N47"/>
    <mergeCell ref="G46:J47"/>
    <mergeCell ref="B46:E47"/>
    <mergeCell ref="F46:F47"/>
    <mergeCell ref="A46:A47"/>
    <mergeCell ref="A48:N48"/>
    <mergeCell ref="A1:N1"/>
    <mergeCell ref="K11:N11"/>
    <mergeCell ref="K12:N12"/>
    <mergeCell ref="A2:N2"/>
    <mergeCell ref="H3:L3"/>
    <mergeCell ref="B4:G4"/>
    <mergeCell ref="H4:J4"/>
    <mergeCell ref="H5:J5"/>
    <mergeCell ref="H11:J11"/>
    <mergeCell ref="C14:D14"/>
    <mergeCell ref="H17:J17"/>
    <mergeCell ref="H22:J22"/>
    <mergeCell ref="N13:N14"/>
    <mergeCell ref="A11:A12"/>
    <mergeCell ref="A15:D15"/>
    <mergeCell ref="B11:G11"/>
    <mergeCell ref="H13:J13"/>
    <mergeCell ref="A13:B14"/>
    <mergeCell ref="H15:J15"/>
    <mergeCell ref="C13:D13"/>
    <mergeCell ref="H18:J18"/>
    <mergeCell ref="H19:J19"/>
    <mergeCell ref="H23:J23"/>
    <mergeCell ref="M3:N3"/>
    <mergeCell ref="B12:G12"/>
    <mergeCell ref="Q1:S1"/>
    <mergeCell ref="H12:J12"/>
    <mergeCell ref="Q2:Y2"/>
    <mergeCell ref="B3:E3"/>
    <mergeCell ref="Q4:Y4"/>
    <mergeCell ref="Q3:Y3"/>
    <mergeCell ref="B10:G10"/>
    <mergeCell ref="B9:G9"/>
    <mergeCell ref="W1:X1"/>
    <mergeCell ref="U7:Y7"/>
    <mergeCell ref="U8:Y8"/>
    <mergeCell ref="U9:Y9"/>
    <mergeCell ref="U10:Y10"/>
    <mergeCell ref="U11:Y11"/>
    <mergeCell ref="U12:Y12"/>
    <mergeCell ref="B5:G5"/>
    <mergeCell ref="B6:G6"/>
    <mergeCell ref="B7:G7"/>
  </mergeCells>
  <phoneticPr fontId="0" type="noConversion"/>
  <dataValidations count="2">
    <dataValidation allowBlank="1" showInputMessage="1" showErrorMessage="1" promptTitle="Tax Rate" prompt="Choose the relevant tax rate for your province" sqref="G13"/>
    <dataValidation type="list" allowBlank="1" showInputMessage="1" showErrorMessage="1" promptTitle="Select Province" sqref="B8">
      <formula1>'Exp Report Form'!$A$51:$A$61</formula1>
    </dataValidation>
  </dataValidations>
  <printOptions horizontalCentered="1"/>
  <pageMargins left="0.23622047244094491" right="0.23622047244094491" top="0.74803149606299213" bottom="0.55118110236220474" header="0.51181102362204722" footer="0.23622047244094491"/>
  <pageSetup scale="85" orientation="portrait" cellComments="asDisplayed"/>
  <headerFooter alignWithMargins="0">
    <oddHeader>&amp;CIEEE Region/Section Expense Report</oddHeader>
    <oddFooter>&amp;L&amp;8A-95 Rev 02/01&amp;CExcel-Yellow-ExpRpt01&amp;RPage &amp;P</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Z47"/>
  <sheetViews>
    <sheetView showGridLines="0" topLeftCell="A10" zoomScaleNormal="100" workbookViewId="0">
      <selection activeCell="H18" sqref="H18:J18"/>
    </sheetView>
  </sheetViews>
  <sheetFormatPr defaultColWidth="9.140625" defaultRowHeight="12.75"/>
  <cols>
    <col min="1" max="1" width="14.140625" customWidth="1"/>
    <col min="2" max="2" width="10.42578125" customWidth="1"/>
    <col min="3" max="3" width="7.42578125" customWidth="1"/>
    <col min="4" max="4" width="1.140625" customWidth="1"/>
    <col min="5" max="5" width="3" customWidth="1"/>
    <col min="6" max="6" width="9" customWidth="1"/>
    <col min="7" max="7" width="8.42578125" customWidth="1"/>
    <col min="8" max="8" width="4" customWidth="1"/>
    <col min="9" max="9" width="3.140625" customWidth="1"/>
    <col min="10" max="10" width="2.85546875" customWidth="1"/>
    <col min="11" max="11" width="11" customWidth="1"/>
    <col min="12" max="12" width="7.42578125" customWidth="1"/>
    <col min="13" max="14" width="8.42578125" customWidth="1"/>
    <col min="15" max="15" width="6.7109375" customWidth="1"/>
    <col min="16" max="16" width="7.7109375" customWidth="1"/>
    <col min="17" max="17" width="15.7109375" customWidth="1"/>
    <col min="18" max="18" width="2.7109375" customWidth="1"/>
    <col min="19" max="19" width="15.7109375" customWidth="1"/>
    <col min="20" max="20" width="2.7109375" customWidth="1"/>
    <col min="21" max="21" width="15.7109375" customWidth="1"/>
    <col min="22" max="22" width="2.7109375" customWidth="1"/>
    <col min="23" max="23" width="15.7109375" customWidth="1"/>
    <col min="24" max="24" width="2.7109375" customWidth="1"/>
    <col min="25" max="25" width="15.7109375" customWidth="1"/>
  </cols>
  <sheetData>
    <row r="1" spans="1:26" ht="33" customHeight="1">
      <c r="A1" s="165" t="s">
        <v>0</v>
      </c>
      <c r="B1" s="165"/>
      <c r="C1" s="165"/>
      <c r="D1" s="165"/>
      <c r="E1" s="165"/>
      <c r="F1" s="165"/>
      <c r="G1" s="165"/>
      <c r="H1" s="165"/>
      <c r="I1" s="165"/>
      <c r="J1" s="165"/>
      <c r="K1" s="165"/>
      <c r="L1" s="165"/>
      <c r="M1" s="165"/>
      <c r="N1" s="165"/>
      <c r="O1" s="38"/>
      <c r="P1" s="37" t="s">
        <v>1</v>
      </c>
      <c r="Q1" s="151" t="str">
        <f>B3</f>
        <v xml:space="preserve"> </v>
      </c>
      <c r="R1" s="151"/>
      <c r="S1" s="151"/>
      <c r="T1" s="38"/>
      <c r="U1" s="38"/>
      <c r="V1" s="38"/>
      <c r="W1" s="163" t="s">
        <v>2</v>
      </c>
      <c r="X1" s="163"/>
      <c r="Y1" s="39">
        <f>M3</f>
        <v>41532</v>
      </c>
      <c r="Z1" s="1"/>
    </row>
    <row r="2" spans="1:26" ht="36.75" customHeight="1" thickBot="1">
      <c r="A2" s="292" t="s">
        <v>116</v>
      </c>
      <c r="B2" s="169"/>
      <c r="C2" s="169"/>
      <c r="D2" s="169"/>
      <c r="E2" s="169"/>
      <c r="F2" s="169"/>
      <c r="G2" s="169"/>
      <c r="H2" s="169"/>
      <c r="I2" s="169"/>
      <c r="J2" s="169"/>
      <c r="K2" s="169"/>
      <c r="L2" s="169"/>
      <c r="M2" s="169"/>
      <c r="N2" s="169"/>
      <c r="O2" s="40"/>
      <c r="P2" s="40"/>
      <c r="Q2" s="154" t="s">
        <v>3</v>
      </c>
      <c r="R2" s="154"/>
      <c r="S2" s="154"/>
      <c r="T2" s="154"/>
      <c r="U2" s="154"/>
      <c r="V2" s="154"/>
      <c r="W2" s="154"/>
      <c r="X2" s="154"/>
      <c r="Y2" s="154"/>
      <c r="Z2" s="1"/>
    </row>
    <row r="3" spans="1:26" ht="15.75" customHeight="1" thickTop="1" thickBot="1">
      <c r="A3" s="41" t="s">
        <v>49</v>
      </c>
      <c r="B3" s="293" t="str">
        <f>'Exp Report Form'!B3</f>
        <v xml:space="preserve"> </v>
      </c>
      <c r="C3" s="293"/>
      <c r="D3" s="293"/>
      <c r="E3" s="293"/>
      <c r="F3" s="42" t="s">
        <v>46</v>
      </c>
      <c r="G3" s="43">
        <f>'Exp Report Form'!G3</f>
        <v>0</v>
      </c>
      <c r="H3" s="170" t="s">
        <v>56</v>
      </c>
      <c r="I3" s="171"/>
      <c r="J3" s="171"/>
      <c r="K3" s="171"/>
      <c r="L3" s="171"/>
      <c r="M3" s="147">
        <f>'Exp Report Form'!M3:N3</f>
        <v>41532</v>
      </c>
      <c r="N3" s="147"/>
      <c r="O3" s="294"/>
      <c r="P3" s="44"/>
      <c r="Q3" s="157" t="s">
        <v>4</v>
      </c>
      <c r="R3" s="157"/>
      <c r="S3" s="157"/>
      <c r="T3" s="157"/>
      <c r="U3" s="157"/>
      <c r="V3" s="157"/>
      <c r="W3" s="157"/>
      <c r="X3" s="157"/>
      <c r="Y3" s="157"/>
      <c r="Z3" s="3"/>
    </row>
    <row r="4" spans="1:26" ht="15.75" customHeight="1" thickTop="1">
      <c r="A4" s="45" t="s">
        <v>50</v>
      </c>
      <c r="B4" s="158" t="str">
        <f>'Exp Report Form'!B4</f>
        <v xml:space="preserve"> </v>
      </c>
      <c r="C4" s="158"/>
      <c r="D4" s="158"/>
      <c r="E4" s="158"/>
      <c r="F4" s="158"/>
      <c r="G4" s="158"/>
      <c r="H4" s="172"/>
      <c r="I4" s="173"/>
      <c r="J4" s="173"/>
      <c r="K4" s="46"/>
      <c r="L4" s="46"/>
      <c r="M4" s="46"/>
      <c r="N4" s="103"/>
      <c r="O4" s="131"/>
      <c r="P4" s="44"/>
      <c r="Q4" s="156" t="s">
        <v>53</v>
      </c>
      <c r="R4" s="156"/>
      <c r="S4" s="156"/>
      <c r="T4" s="156"/>
      <c r="U4" s="156"/>
      <c r="V4" s="156"/>
      <c r="W4" s="156"/>
      <c r="X4" s="156"/>
      <c r="Y4" s="156"/>
      <c r="Z4" s="3"/>
    </row>
    <row r="5" spans="1:26" ht="15.75" customHeight="1">
      <c r="A5" s="284" t="s">
        <v>102</v>
      </c>
      <c r="B5" s="297" t="str">
        <f>'Exp Report Form'!B5</f>
        <v xml:space="preserve"> </v>
      </c>
      <c r="C5" s="297"/>
      <c r="D5" s="297"/>
      <c r="E5" s="297"/>
      <c r="F5" s="297"/>
      <c r="G5" s="297"/>
      <c r="H5" s="174"/>
      <c r="I5" s="175"/>
      <c r="J5" s="175"/>
      <c r="K5" s="49" t="s">
        <v>57</v>
      </c>
      <c r="L5" s="48"/>
      <c r="M5" s="48"/>
      <c r="N5" s="44"/>
      <c r="O5" s="126"/>
      <c r="P5" s="44"/>
      <c r="Q5" s="38"/>
      <c r="R5" s="38"/>
      <c r="S5" s="38"/>
      <c r="T5" s="38"/>
      <c r="U5" s="38"/>
      <c r="V5" s="38"/>
      <c r="W5" s="38"/>
      <c r="X5" s="38"/>
      <c r="Y5" s="38"/>
      <c r="Z5" s="4"/>
    </row>
    <row r="6" spans="1:26" ht="15.75" customHeight="1">
      <c r="A6" s="295"/>
      <c r="B6" s="297" t="str">
        <f>'Exp Report Form'!B6</f>
        <v xml:space="preserve"> </v>
      </c>
      <c r="C6" s="297"/>
      <c r="D6" s="297"/>
      <c r="E6" s="297"/>
      <c r="F6" s="297"/>
      <c r="G6" s="297"/>
      <c r="H6" s="51"/>
      <c r="I6" s="52"/>
      <c r="J6" s="53"/>
      <c r="K6" s="53" t="s">
        <v>42</v>
      </c>
      <c r="L6" s="53"/>
      <c r="M6" s="53"/>
      <c r="N6" s="44"/>
      <c r="O6" s="126"/>
      <c r="P6" s="44"/>
      <c r="Q6" s="54" t="s">
        <v>5</v>
      </c>
      <c r="R6" s="38"/>
      <c r="S6" s="54" t="s">
        <v>6</v>
      </c>
      <c r="T6" s="38"/>
      <c r="U6" s="38"/>
      <c r="V6" s="38"/>
      <c r="W6" s="55" t="s">
        <v>7</v>
      </c>
      <c r="X6" s="38"/>
      <c r="Y6" s="38"/>
      <c r="Z6" s="4"/>
    </row>
    <row r="7" spans="1:26" ht="15.75" customHeight="1">
      <c r="A7" s="295"/>
      <c r="B7" s="297" t="str">
        <f>'Exp Report Form'!B7</f>
        <v xml:space="preserve"> </v>
      </c>
      <c r="C7" s="297"/>
      <c r="D7" s="297"/>
      <c r="E7" s="297"/>
      <c r="F7" s="297"/>
      <c r="G7" s="297"/>
      <c r="H7" s="51"/>
      <c r="I7" s="52"/>
      <c r="J7" s="53"/>
      <c r="K7" s="53" t="s">
        <v>41</v>
      </c>
      <c r="L7" s="53"/>
      <c r="M7" s="53"/>
      <c r="N7" s="53"/>
      <c r="O7" s="126"/>
      <c r="P7" s="44"/>
      <c r="Q7" s="57" t="s">
        <v>98</v>
      </c>
      <c r="R7" s="58"/>
      <c r="S7" s="59"/>
      <c r="T7" s="58"/>
      <c r="U7" s="240"/>
      <c r="V7" s="240"/>
      <c r="W7" s="240"/>
      <c r="X7" s="240"/>
      <c r="Y7" s="240"/>
      <c r="Z7" s="4"/>
    </row>
    <row r="8" spans="1:26" ht="15.75" customHeight="1" thickBot="1">
      <c r="A8" s="296"/>
      <c r="B8" s="287"/>
      <c r="C8" s="287"/>
      <c r="D8" s="287"/>
      <c r="E8" s="287"/>
      <c r="F8" s="287"/>
      <c r="G8" s="288"/>
      <c r="H8" s="51"/>
      <c r="I8" s="52"/>
      <c r="J8" s="53"/>
      <c r="K8" s="48" t="s">
        <v>40</v>
      </c>
      <c r="L8" s="48"/>
      <c r="M8" s="48"/>
      <c r="N8" s="48"/>
      <c r="O8" s="126"/>
      <c r="P8" s="44"/>
      <c r="Q8" s="60">
        <f>F13</f>
        <v>0</v>
      </c>
      <c r="R8" s="58"/>
      <c r="S8" s="59">
        <v>0</v>
      </c>
      <c r="T8" s="58"/>
      <c r="U8" s="243" t="s">
        <v>96</v>
      </c>
      <c r="V8" s="243"/>
      <c r="W8" s="243"/>
      <c r="X8" s="243"/>
      <c r="Y8" s="243"/>
      <c r="Z8" s="4"/>
    </row>
    <row r="9" spans="1:26" ht="15.75" customHeight="1" thickTop="1">
      <c r="A9" s="45" t="s">
        <v>64</v>
      </c>
      <c r="B9" s="158" t="str">
        <f>'Exp Report Form'!B9</f>
        <v xml:space="preserve"> </v>
      </c>
      <c r="C9" s="158"/>
      <c r="D9" s="158"/>
      <c r="E9" s="158"/>
      <c r="F9" s="158"/>
      <c r="G9" s="158"/>
      <c r="H9" s="61"/>
      <c r="I9" s="62"/>
      <c r="J9" s="44"/>
      <c r="K9" s="53" t="s">
        <v>39</v>
      </c>
      <c r="L9" s="44"/>
      <c r="M9" s="44"/>
      <c r="N9" s="44"/>
      <c r="O9" s="126"/>
      <c r="P9" s="44"/>
      <c r="Q9" s="60">
        <f>F13</f>
        <v>0</v>
      </c>
      <c r="R9" s="58"/>
      <c r="S9" s="59">
        <v>0</v>
      </c>
      <c r="T9" s="58"/>
      <c r="U9" s="243"/>
      <c r="V9" s="243"/>
      <c r="W9" s="243"/>
      <c r="X9" s="243"/>
      <c r="Y9" s="243"/>
      <c r="Z9" s="4"/>
    </row>
    <row r="10" spans="1:26" ht="15.75" customHeight="1">
      <c r="A10" s="63" t="s">
        <v>65</v>
      </c>
      <c r="B10" s="158" t="str">
        <f>'Exp Report Form'!B10</f>
        <v xml:space="preserve"> </v>
      </c>
      <c r="C10" s="158"/>
      <c r="D10" s="158"/>
      <c r="E10" s="158"/>
      <c r="F10" s="158"/>
      <c r="G10" s="158"/>
      <c r="H10" s="47"/>
      <c r="I10" s="64"/>
      <c r="J10" s="48"/>
      <c r="K10" s="53" t="s">
        <v>51</v>
      </c>
      <c r="L10" s="44"/>
      <c r="M10" s="44"/>
      <c r="N10" s="44"/>
      <c r="O10" s="126"/>
      <c r="P10" s="44"/>
      <c r="Q10" s="60">
        <f>H13</f>
        <v>0</v>
      </c>
      <c r="R10" s="58"/>
      <c r="S10" s="59">
        <v>0</v>
      </c>
      <c r="T10" s="58"/>
      <c r="U10" s="243"/>
      <c r="V10" s="243"/>
      <c r="W10" s="243"/>
      <c r="X10" s="243"/>
      <c r="Y10" s="243"/>
      <c r="Z10" s="5"/>
    </row>
    <row r="11" spans="1:26" ht="15.75" customHeight="1">
      <c r="A11" s="197" t="s">
        <v>66</v>
      </c>
      <c r="B11" s="158" t="str">
        <f>'Exp Report Form'!B11</f>
        <v>2013 Student Congress</v>
      </c>
      <c r="C11" s="158"/>
      <c r="D11" s="158"/>
      <c r="E11" s="158"/>
      <c r="F11" s="158"/>
      <c r="G11" s="158"/>
      <c r="H11" s="176"/>
      <c r="I11" s="177"/>
      <c r="J11" s="177"/>
      <c r="K11" s="160"/>
      <c r="L11" s="160"/>
      <c r="M11" s="160"/>
      <c r="N11" s="160"/>
      <c r="O11" s="126"/>
      <c r="P11" s="38"/>
      <c r="Q11" s="60">
        <f>H13</f>
        <v>0</v>
      </c>
      <c r="R11" s="58"/>
      <c r="S11" s="59">
        <v>0</v>
      </c>
      <c r="T11" s="58"/>
      <c r="U11" s="243"/>
      <c r="V11" s="243"/>
      <c r="W11" s="243"/>
      <c r="X11" s="243"/>
      <c r="Y11" s="243"/>
      <c r="Z11" s="5"/>
    </row>
    <row r="12" spans="1:26" ht="15.75" customHeight="1" thickBot="1">
      <c r="A12" s="198"/>
      <c r="B12" s="149"/>
      <c r="C12" s="149"/>
      <c r="D12" s="149"/>
      <c r="E12" s="149"/>
      <c r="F12" s="149"/>
      <c r="G12" s="150"/>
      <c r="H12" s="298"/>
      <c r="I12" s="299"/>
      <c r="J12" s="299"/>
      <c r="K12" s="300" t="s">
        <v>36</v>
      </c>
      <c r="L12" s="300"/>
      <c r="M12" s="300"/>
      <c r="N12" s="300"/>
      <c r="O12" s="126"/>
      <c r="P12" s="44"/>
      <c r="Q12" s="60">
        <f>L13</f>
        <v>0</v>
      </c>
      <c r="R12" s="58"/>
      <c r="S12" s="59">
        <v>0</v>
      </c>
      <c r="T12" s="58"/>
      <c r="U12" s="243"/>
      <c r="V12" s="243"/>
      <c r="W12" s="243"/>
      <c r="X12" s="243"/>
      <c r="Y12" s="243"/>
      <c r="Z12" s="5"/>
    </row>
    <row r="13" spans="1:26" ht="15.75" customHeight="1" thickTop="1">
      <c r="A13" s="207" t="s">
        <v>63</v>
      </c>
      <c r="B13" s="208"/>
      <c r="C13" s="214" t="s">
        <v>47</v>
      </c>
      <c r="D13" s="215"/>
      <c r="E13" s="65"/>
      <c r="F13" s="65"/>
      <c r="G13" s="65" t="s">
        <v>115</v>
      </c>
      <c r="H13" s="204"/>
      <c r="I13" s="205"/>
      <c r="J13" s="206"/>
      <c r="K13" s="65" t="s">
        <v>115</v>
      </c>
      <c r="L13" s="65"/>
      <c r="M13" s="65" t="s">
        <v>115</v>
      </c>
      <c r="N13" s="301" t="s">
        <v>25</v>
      </c>
      <c r="O13" s="127"/>
      <c r="P13" s="53"/>
      <c r="Q13" s="60">
        <f>L13</f>
        <v>0</v>
      </c>
      <c r="R13" s="58"/>
      <c r="S13" s="59">
        <v>0</v>
      </c>
      <c r="T13" s="58"/>
      <c r="U13" s="243"/>
      <c r="V13" s="243"/>
      <c r="W13" s="243"/>
      <c r="X13" s="243"/>
      <c r="Y13" s="243"/>
      <c r="Z13" s="5"/>
    </row>
    <row r="14" spans="1:26" ht="15.75" customHeight="1" thickBot="1">
      <c r="A14" s="209"/>
      <c r="B14" s="210"/>
      <c r="C14" s="178" t="s">
        <v>48</v>
      </c>
      <c r="D14" s="179"/>
      <c r="E14" s="66"/>
      <c r="F14" s="66"/>
      <c r="G14" s="66"/>
      <c r="H14" s="286"/>
      <c r="I14" s="287"/>
      <c r="J14" s="288"/>
      <c r="K14" s="67"/>
      <c r="L14" s="66"/>
      <c r="M14" s="67"/>
      <c r="N14" s="302"/>
      <c r="O14" s="127"/>
      <c r="P14" s="53"/>
      <c r="Q14" s="38"/>
      <c r="R14" s="38"/>
      <c r="S14" s="38"/>
      <c r="T14" s="38"/>
      <c r="U14" s="38"/>
      <c r="V14" s="38"/>
      <c r="W14" s="38"/>
      <c r="X14" s="38"/>
      <c r="Y14" s="38"/>
      <c r="Z14" s="4"/>
    </row>
    <row r="15" spans="1:26" ht="15.75" customHeight="1" thickTop="1" thickBot="1">
      <c r="A15" s="199" t="s">
        <v>10</v>
      </c>
      <c r="B15" s="200"/>
      <c r="C15" s="200"/>
      <c r="D15" s="201"/>
      <c r="E15" s="68"/>
      <c r="F15" s="68">
        <v>0</v>
      </c>
      <c r="G15" s="68" t="s">
        <v>96</v>
      </c>
      <c r="H15" s="211">
        <v>0</v>
      </c>
      <c r="I15" s="212"/>
      <c r="J15" s="213"/>
      <c r="K15" s="69" t="s">
        <v>96</v>
      </c>
      <c r="L15" s="68">
        <v>0</v>
      </c>
      <c r="M15" s="69" t="s">
        <v>96</v>
      </c>
      <c r="N15" s="120" t="s">
        <v>96</v>
      </c>
      <c r="O15" s="126"/>
      <c r="P15" s="44"/>
      <c r="Q15" s="241" t="s">
        <v>9</v>
      </c>
      <c r="R15" s="241"/>
      <c r="S15" s="241"/>
      <c r="T15" s="241"/>
      <c r="U15" s="241"/>
      <c r="V15" s="241"/>
      <c r="W15" s="241"/>
      <c r="X15" s="241"/>
      <c r="Y15" s="241"/>
      <c r="Z15" s="4"/>
    </row>
    <row r="16" spans="1:26" ht="15.75" customHeight="1" thickTop="1">
      <c r="A16" s="222" t="s">
        <v>11</v>
      </c>
      <c r="B16" s="223"/>
      <c r="C16" s="223"/>
      <c r="D16" s="224"/>
      <c r="E16" s="70"/>
      <c r="F16" s="71"/>
      <c r="G16" s="97" t="e">
        <f>ROUNDUP(F16*VLOOKUP('Exp Report Form'!$B$8,Tax_Rate,2,FALSE),2)</f>
        <v>#N/A</v>
      </c>
      <c r="H16" s="289">
        <v>0</v>
      </c>
      <c r="I16" s="290"/>
      <c r="J16" s="291"/>
      <c r="K16" s="97" t="e">
        <f>ROUNDUP(J16*VLOOKUP('Exp Report Form'!$B$8,Tax_Rate,2,FALSE),2)</f>
        <v>#N/A</v>
      </c>
      <c r="L16" s="71">
        <v>0</v>
      </c>
      <c r="M16" s="97" t="e">
        <f>ROUNDUP(L16*VLOOKUP('Exp Report Form'!$B$8,Tax_Rate,2,FALSE),2)</f>
        <v>#N/A</v>
      </c>
      <c r="N16" s="121">
        <f t="shared" ref="N16:N27" si="0">SUM(F16,H16,L16,)</f>
        <v>0</v>
      </c>
      <c r="O16" s="128"/>
      <c r="P16" s="72"/>
      <c r="Q16" s="156" t="s">
        <v>53</v>
      </c>
      <c r="R16" s="156"/>
      <c r="S16" s="156"/>
      <c r="T16" s="156"/>
      <c r="U16" s="156"/>
      <c r="V16" s="156"/>
      <c r="W16" s="156"/>
      <c r="X16" s="156"/>
      <c r="Y16" s="156"/>
      <c r="Z16" s="4"/>
    </row>
    <row r="17" spans="1:26" ht="15.75" customHeight="1">
      <c r="A17" s="225" t="s">
        <v>120</v>
      </c>
      <c r="B17" s="226"/>
      <c r="C17" s="226"/>
      <c r="D17" s="227"/>
      <c r="E17" s="73" t="s">
        <v>96</v>
      </c>
      <c r="F17" s="74">
        <f>F15*0.53</f>
        <v>0</v>
      </c>
      <c r="G17" s="97"/>
      <c r="H17" s="189">
        <f>H15*0.53</f>
        <v>0</v>
      </c>
      <c r="I17" s="190"/>
      <c r="J17" s="191"/>
      <c r="K17" s="97"/>
      <c r="L17" s="74">
        <f>L15*0.53</f>
        <v>0</v>
      </c>
      <c r="M17" s="98" t="s">
        <v>96</v>
      </c>
      <c r="N17" s="121">
        <f t="shared" si="0"/>
        <v>0</v>
      </c>
      <c r="O17" s="128"/>
      <c r="P17" s="72"/>
      <c r="Q17" s="75"/>
      <c r="R17" s="75"/>
      <c r="S17" s="75"/>
      <c r="T17" s="75"/>
      <c r="U17" s="75"/>
      <c r="V17" s="75"/>
      <c r="W17" s="75"/>
      <c r="X17" s="75"/>
      <c r="Y17" s="75"/>
      <c r="Z17" s="5"/>
    </row>
    <row r="18" spans="1:26" ht="15.75" customHeight="1">
      <c r="A18" s="225" t="s">
        <v>12</v>
      </c>
      <c r="B18" s="226"/>
      <c r="C18" s="226"/>
      <c r="D18" s="227"/>
      <c r="E18" s="70"/>
      <c r="F18" s="97">
        <f>S8+S9</f>
        <v>0</v>
      </c>
      <c r="G18" s="97" t="e">
        <f>ROUNDUP(F18*VLOOKUP('Exp Report Form'!$B$8,Tax_Rate,2,FALSE),2)</f>
        <v>#N/A</v>
      </c>
      <c r="H18" s="216">
        <f>S10+S11</f>
        <v>0</v>
      </c>
      <c r="I18" s="217"/>
      <c r="J18" s="218"/>
      <c r="K18" s="97" t="e">
        <f>ROUNDUP(J18*VLOOKUP('Exp Report Form'!$B$8,Tax_Rate,2,FALSE),2)</f>
        <v>#N/A</v>
      </c>
      <c r="L18" s="97">
        <f>S12+S13</f>
        <v>0</v>
      </c>
      <c r="M18" s="97" t="e">
        <f>ROUNDUP(L18*VLOOKUP('Exp Report Form'!$B$8,Tax_Rate,2,FALSE),2)</f>
        <v>#N/A</v>
      </c>
      <c r="N18" s="121">
        <f t="shared" si="0"/>
        <v>0</v>
      </c>
      <c r="O18" s="128"/>
      <c r="P18" s="72"/>
      <c r="Q18" s="54" t="s">
        <v>5</v>
      </c>
      <c r="R18" s="76"/>
      <c r="S18" s="54" t="s">
        <v>13</v>
      </c>
      <c r="T18" s="76"/>
      <c r="U18" s="54" t="s">
        <v>14</v>
      </c>
      <c r="V18" s="76"/>
      <c r="W18" s="54" t="s">
        <v>15</v>
      </c>
      <c r="X18" s="76"/>
      <c r="Y18" s="54" t="s">
        <v>16</v>
      </c>
      <c r="Z18" s="5"/>
    </row>
    <row r="19" spans="1:26" ht="15.75" customHeight="1">
      <c r="A19" s="225" t="s">
        <v>17</v>
      </c>
      <c r="B19" s="226"/>
      <c r="C19" s="226"/>
      <c r="D19" s="227"/>
      <c r="E19" s="70"/>
      <c r="F19" s="71">
        <v>0</v>
      </c>
      <c r="G19" s="97"/>
      <c r="H19" s="219">
        <v>0</v>
      </c>
      <c r="I19" s="220"/>
      <c r="J19" s="221"/>
      <c r="K19" s="97"/>
      <c r="L19" s="71">
        <v>0</v>
      </c>
      <c r="M19" s="97"/>
      <c r="N19" s="121">
        <f t="shared" si="0"/>
        <v>0</v>
      </c>
      <c r="O19" s="128"/>
      <c r="P19" s="72"/>
      <c r="Q19" s="57" t="s">
        <v>98</v>
      </c>
      <c r="R19" s="58"/>
      <c r="S19" s="59"/>
      <c r="T19" s="58"/>
      <c r="U19" s="59"/>
      <c r="V19" s="58"/>
      <c r="W19" s="59"/>
      <c r="X19" s="58"/>
      <c r="Y19" s="59"/>
      <c r="Z19" s="5"/>
    </row>
    <row r="20" spans="1:26" ht="15.75" customHeight="1">
      <c r="A20" s="225" t="s">
        <v>18</v>
      </c>
      <c r="B20" s="226"/>
      <c r="C20" s="226"/>
      <c r="D20" s="227"/>
      <c r="E20" s="70"/>
      <c r="F20" s="71">
        <v>0</v>
      </c>
      <c r="G20" s="97"/>
      <c r="H20" s="219">
        <v>0</v>
      </c>
      <c r="I20" s="220"/>
      <c r="J20" s="221"/>
      <c r="K20" s="97"/>
      <c r="L20" s="71">
        <v>0</v>
      </c>
      <c r="M20" s="97"/>
      <c r="N20" s="121">
        <f t="shared" si="0"/>
        <v>0</v>
      </c>
      <c r="O20" s="128"/>
      <c r="P20" s="72"/>
      <c r="Q20" s="60">
        <f>F13</f>
        <v>0</v>
      </c>
      <c r="R20" s="58"/>
      <c r="S20" s="59">
        <v>0</v>
      </c>
      <c r="T20" s="58"/>
      <c r="U20" s="59">
        <v>0</v>
      </c>
      <c r="V20" s="58"/>
      <c r="W20" s="59">
        <f>ROUNDUP(W19*'Exp Report Form'!$P$59,2)</f>
        <v>0</v>
      </c>
      <c r="X20" s="58"/>
      <c r="Y20" s="59">
        <v>0</v>
      </c>
      <c r="Z20" s="5"/>
    </row>
    <row r="21" spans="1:26" ht="15.75" customHeight="1">
      <c r="A21" s="225" t="s">
        <v>19</v>
      </c>
      <c r="B21" s="226"/>
      <c r="C21" s="226"/>
      <c r="D21" s="227"/>
      <c r="E21" s="73" t="s">
        <v>96</v>
      </c>
      <c r="F21" s="98">
        <f>SUM(S20:Y20)</f>
        <v>0</v>
      </c>
      <c r="G21" s="97" t="e">
        <f>ROUNDUP(F21*VLOOKUP('Exp Report Form'!$B$8,Tax_Rate,2,FALSE),2)</f>
        <v>#N/A</v>
      </c>
      <c r="H21" s="192">
        <f>SUM(S22:Y22)</f>
        <v>0</v>
      </c>
      <c r="I21" s="193"/>
      <c r="J21" s="194"/>
      <c r="K21" s="97" t="e">
        <f>ROUNDUP(J21*VLOOKUP('Exp Report Form'!$B$8,Tax_Rate,2,FALSE),2)</f>
        <v>#N/A</v>
      </c>
      <c r="L21" s="98">
        <f>SUM(S24:Y24)</f>
        <v>0</v>
      </c>
      <c r="M21" s="97" t="e">
        <f>ROUNDUP(L21*VLOOKUP('Exp Report Form'!$B$8,Tax_Rate,2,FALSE),2)</f>
        <v>#N/A</v>
      </c>
      <c r="N21" s="121">
        <f t="shared" si="0"/>
        <v>0</v>
      </c>
      <c r="O21" s="128"/>
      <c r="P21" s="72"/>
      <c r="Q21" s="60"/>
      <c r="R21" s="58"/>
      <c r="S21" s="59"/>
      <c r="T21" s="58"/>
      <c r="U21" s="59"/>
      <c r="V21" s="58"/>
      <c r="W21" s="59"/>
      <c r="X21" s="58"/>
      <c r="Y21" s="59"/>
      <c r="Z21" s="1"/>
    </row>
    <row r="22" spans="1:26" ht="15.75" customHeight="1">
      <c r="A22" s="225" t="s">
        <v>20</v>
      </c>
      <c r="B22" s="226"/>
      <c r="C22" s="226"/>
      <c r="D22" s="227"/>
      <c r="E22" s="73" t="s">
        <v>96</v>
      </c>
      <c r="F22" s="98">
        <f>S32</f>
        <v>0</v>
      </c>
      <c r="G22" s="97" t="e">
        <f>ROUNDUP(F22*VLOOKUP('Exp Report Form'!$B$8,Tax_Rate,2,FALSE),2)</f>
        <v>#N/A</v>
      </c>
      <c r="H22" s="192">
        <f>S34</f>
        <v>0</v>
      </c>
      <c r="I22" s="193"/>
      <c r="J22" s="194"/>
      <c r="K22" s="97" t="e">
        <f>ROUNDUP(J22*VLOOKUP('Exp Report Form'!$B$8,Tax_Rate,2,FALSE),2)</f>
        <v>#N/A</v>
      </c>
      <c r="L22" s="98">
        <f>S36</f>
        <v>0</v>
      </c>
      <c r="M22" s="97" t="e">
        <f>ROUNDUP(L22*VLOOKUP('Exp Report Form'!$B$8,Tax_Rate,2,FALSE),2)</f>
        <v>#N/A</v>
      </c>
      <c r="N22" s="121">
        <f t="shared" si="0"/>
        <v>0</v>
      </c>
      <c r="O22" s="128"/>
      <c r="P22" s="72"/>
      <c r="Q22" s="60">
        <f>H13</f>
        <v>0</v>
      </c>
      <c r="R22" s="58"/>
      <c r="S22" s="59">
        <v>0</v>
      </c>
      <c r="T22" s="58"/>
      <c r="U22" s="59">
        <v>0</v>
      </c>
      <c r="V22" s="58"/>
      <c r="W22" s="59">
        <v>0</v>
      </c>
      <c r="X22" s="58"/>
      <c r="Y22" s="59">
        <v>0</v>
      </c>
      <c r="Z22" s="1"/>
    </row>
    <row r="23" spans="1:26" ht="15.75" customHeight="1">
      <c r="A23" s="225" t="s">
        <v>21</v>
      </c>
      <c r="B23" s="226"/>
      <c r="C23" s="226"/>
      <c r="D23" s="227"/>
      <c r="E23" s="70"/>
      <c r="F23" s="71">
        <v>0</v>
      </c>
      <c r="G23" s="97" t="e">
        <f>ROUNDUP(F23*VLOOKUP('Exp Report Form'!$B$8,Tax_Rate,2,FALSE),2)</f>
        <v>#N/A</v>
      </c>
      <c r="H23" s="219">
        <v>0</v>
      </c>
      <c r="I23" s="220"/>
      <c r="J23" s="221"/>
      <c r="K23" s="97" t="e">
        <f>ROUNDUP(J23*VLOOKUP('Exp Report Form'!$B$8,Tax_Rate,2,FALSE),2)</f>
        <v>#N/A</v>
      </c>
      <c r="L23" s="71">
        <v>0</v>
      </c>
      <c r="M23" s="97" t="e">
        <f>ROUNDUP(L23*VLOOKUP('Exp Report Form'!$B$8,Tax_Rate,2,FALSE),2)</f>
        <v>#N/A</v>
      </c>
      <c r="N23" s="121">
        <f t="shared" si="0"/>
        <v>0</v>
      </c>
      <c r="O23" s="128"/>
      <c r="P23" s="72"/>
      <c r="Q23" s="60"/>
      <c r="R23" s="58"/>
      <c r="S23" s="59"/>
      <c r="T23" s="58"/>
      <c r="U23" s="59"/>
      <c r="V23" s="58"/>
      <c r="W23" s="59"/>
      <c r="X23" s="58"/>
      <c r="Y23" s="59"/>
      <c r="Z23" s="1"/>
    </row>
    <row r="24" spans="1:26" ht="15.75" customHeight="1">
      <c r="A24" s="225" t="s">
        <v>22</v>
      </c>
      <c r="B24" s="226"/>
      <c r="C24" s="226"/>
      <c r="D24" s="227"/>
      <c r="E24" s="70"/>
      <c r="F24" s="97">
        <f>S40+S41</f>
        <v>0</v>
      </c>
      <c r="G24" s="97"/>
      <c r="H24" s="216">
        <f>S42+S43</f>
        <v>0</v>
      </c>
      <c r="I24" s="217"/>
      <c r="J24" s="218"/>
      <c r="K24" s="97"/>
      <c r="L24" s="97">
        <f>S44+S45</f>
        <v>0</v>
      </c>
      <c r="M24" s="101" t="s">
        <v>96</v>
      </c>
      <c r="N24" s="121">
        <f t="shared" si="0"/>
        <v>0</v>
      </c>
      <c r="O24" s="128"/>
      <c r="P24" s="72"/>
      <c r="Q24" s="60">
        <f>L13</f>
        <v>0</v>
      </c>
      <c r="R24" s="58"/>
      <c r="S24" s="59">
        <v>0</v>
      </c>
      <c r="T24" s="58"/>
      <c r="U24" s="59">
        <v>0</v>
      </c>
      <c r="V24" s="58"/>
      <c r="W24" s="59">
        <v>0</v>
      </c>
      <c r="X24" s="58"/>
      <c r="Y24" s="59">
        <v>0</v>
      </c>
      <c r="Z24" s="1"/>
    </row>
    <row r="25" spans="1:26" ht="15.75" customHeight="1">
      <c r="A25" s="225" t="s">
        <v>23</v>
      </c>
      <c r="B25" s="226"/>
      <c r="C25" s="226"/>
      <c r="D25" s="227"/>
      <c r="E25" s="70"/>
      <c r="F25" s="71">
        <v>0</v>
      </c>
      <c r="G25" s="97" t="e">
        <f>ROUNDUP(F25*VLOOKUP('Exp Report Form'!$B$8,Tax_Rate,2,FALSE),2)</f>
        <v>#N/A</v>
      </c>
      <c r="H25" s="219">
        <v>0</v>
      </c>
      <c r="I25" s="220"/>
      <c r="J25" s="221"/>
      <c r="K25" s="97" t="e">
        <f>ROUNDUP(J25*VLOOKUP('Exp Report Form'!$B$8,Tax_Rate,2,FALSE),2)</f>
        <v>#N/A</v>
      </c>
      <c r="L25" s="71">
        <v>0</v>
      </c>
      <c r="M25" s="97" t="e">
        <f>ROUNDUP(L25*VLOOKUP('Exp Report Form'!$B$8,Tax_Rate,2,FALSE),2)</f>
        <v>#N/A</v>
      </c>
      <c r="N25" s="121">
        <f t="shared" si="0"/>
        <v>0</v>
      </c>
      <c r="O25" s="128"/>
      <c r="P25" s="72"/>
      <c r="Q25" s="60"/>
      <c r="R25" s="58"/>
      <c r="S25" s="59"/>
      <c r="T25" s="58"/>
      <c r="U25" s="59"/>
      <c r="V25" s="58"/>
      <c r="W25" s="59"/>
      <c r="X25" s="58"/>
      <c r="Y25" s="59"/>
      <c r="Z25" s="1"/>
    </row>
    <row r="26" spans="1:26" ht="15.75" customHeight="1">
      <c r="A26" s="225" t="s">
        <v>24</v>
      </c>
      <c r="B26" s="226"/>
      <c r="C26" s="226"/>
      <c r="D26" s="227"/>
      <c r="E26" s="70"/>
      <c r="F26" s="71">
        <v>0</v>
      </c>
      <c r="G26" s="97" t="e">
        <f>ROUNDUP(F26*VLOOKUP('Exp Report Form'!$B$8,Tax_Rate,2,FALSE),2)</f>
        <v>#N/A</v>
      </c>
      <c r="H26" s="219">
        <v>0</v>
      </c>
      <c r="I26" s="220"/>
      <c r="J26" s="221"/>
      <c r="K26" s="97" t="e">
        <f>ROUNDUP(J26*VLOOKUP('Exp Report Form'!$B$8,Tax_Rate,2,FALSE),2)</f>
        <v>#N/A</v>
      </c>
      <c r="L26" s="71">
        <v>0</v>
      </c>
      <c r="M26" s="97" t="e">
        <f>ROUNDUP(L26*VLOOKUP('Exp Report Form'!$B$8,Tax_Rate,2,FALSE),2)</f>
        <v>#N/A</v>
      </c>
      <c r="N26" s="121">
        <f t="shared" si="0"/>
        <v>0</v>
      </c>
      <c r="O26" s="128"/>
      <c r="P26" s="72"/>
      <c r="Q26" s="38"/>
      <c r="R26" s="38"/>
      <c r="S26" s="38"/>
      <c r="T26" s="38"/>
      <c r="U26" s="38"/>
      <c r="V26" s="38"/>
      <c r="W26" s="38"/>
      <c r="X26" s="38"/>
      <c r="Y26" s="38"/>
      <c r="Z26" s="1"/>
    </row>
    <row r="27" spans="1:26" ht="15.75" customHeight="1" thickBot="1">
      <c r="A27" s="252" t="s">
        <v>25</v>
      </c>
      <c r="B27" s="253"/>
      <c r="C27" s="253"/>
      <c r="D27" s="254"/>
      <c r="E27" s="92" t="s">
        <v>96</v>
      </c>
      <c r="F27" s="74">
        <f>SUM(F16:F26)</f>
        <v>0</v>
      </c>
      <c r="G27" s="98" t="e">
        <f>SUM(G16:G26)</f>
        <v>#N/A</v>
      </c>
      <c r="H27" s="189">
        <f t="shared" ref="H27:M27" si="1">SUM(H16:H26)</f>
        <v>0</v>
      </c>
      <c r="I27" s="190"/>
      <c r="J27" s="191"/>
      <c r="K27" s="98" t="e">
        <f>SUM(K16:K26)</f>
        <v>#N/A</v>
      </c>
      <c r="L27" s="74">
        <f t="shared" si="1"/>
        <v>0</v>
      </c>
      <c r="M27" s="98" t="e">
        <f t="shared" si="1"/>
        <v>#N/A</v>
      </c>
      <c r="N27" s="121">
        <f t="shared" si="0"/>
        <v>0</v>
      </c>
      <c r="O27" s="130" t="e">
        <f>G27+K27+M27</f>
        <v>#N/A</v>
      </c>
      <c r="P27" s="72"/>
      <c r="Q27" s="241" t="s">
        <v>26</v>
      </c>
      <c r="R27" s="241"/>
      <c r="S27" s="241"/>
      <c r="T27" s="241"/>
      <c r="U27" s="241"/>
      <c r="V27" s="241"/>
      <c r="W27" s="241"/>
      <c r="X27" s="241"/>
      <c r="Y27" s="241"/>
      <c r="Z27" s="1"/>
    </row>
    <row r="28" spans="1:26" ht="15.75" customHeight="1" thickTop="1">
      <c r="A28" s="80"/>
      <c r="B28" s="53"/>
      <c r="C28" s="53"/>
      <c r="D28" s="53"/>
      <c r="E28" s="53"/>
      <c r="F28" s="53"/>
      <c r="G28" s="53"/>
      <c r="H28" s="257"/>
      <c r="I28" s="257"/>
      <c r="J28" s="258"/>
      <c r="K28" s="250" t="s">
        <v>27</v>
      </c>
      <c r="L28" s="251"/>
      <c r="M28" s="303"/>
      <c r="N28" s="122">
        <v>1</v>
      </c>
      <c r="O28" s="126"/>
      <c r="P28" s="44"/>
      <c r="Q28" s="156" t="s">
        <v>53</v>
      </c>
      <c r="R28" s="156"/>
      <c r="S28" s="156"/>
      <c r="T28" s="156"/>
      <c r="U28" s="156"/>
      <c r="V28" s="156"/>
      <c r="W28" s="156"/>
      <c r="X28" s="156"/>
      <c r="Y28" s="156"/>
      <c r="Z28" s="1"/>
    </row>
    <row r="29" spans="1:26" ht="15.75" customHeight="1">
      <c r="A29" s="80"/>
      <c r="B29" s="53"/>
      <c r="C29" s="53"/>
      <c r="D29" s="53"/>
      <c r="E29" s="53"/>
      <c r="F29" s="53"/>
      <c r="G29" s="53"/>
      <c r="H29" s="38"/>
      <c r="I29" s="38"/>
      <c r="J29" s="38"/>
      <c r="K29" s="250" t="s">
        <v>97</v>
      </c>
      <c r="L29" s="251"/>
      <c r="M29" s="303"/>
      <c r="N29" s="123">
        <f>SUM(N27/N28)</f>
        <v>0</v>
      </c>
      <c r="O29" s="126"/>
      <c r="P29" s="44"/>
      <c r="Q29" s="38"/>
      <c r="R29" s="38"/>
      <c r="S29" s="38"/>
      <c r="T29" s="38"/>
      <c r="U29" s="38"/>
      <c r="V29" s="38"/>
      <c r="W29" s="38"/>
      <c r="X29" s="38"/>
      <c r="Y29" s="38"/>
      <c r="Z29" s="1"/>
    </row>
    <row r="30" spans="1:26" ht="15.75" customHeight="1" thickBot="1">
      <c r="A30" s="81"/>
      <c r="B30" s="44"/>
      <c r="C30" s="44"/>
      <c r="D30" s="44"/>
      <c r="E30" s="44"/>
      <c r="F30" s="44"/>
      <c r="G30" s="44"/>
      <c r="H30" s="260"/>
      <c r="I30" s="260"/>
      <c r="J30" s="261"/>
      <c r="K30" s="250" t="s">
        <v>37</v>
      </c>
      <c r="L30" s="251"/>
      <c r="M30" s="303"/>
      <c r="N30" s="124"/>
      <c r="O30" s="126"/>
      <c r="P30" s="44"/>
      <c r="Q30" s="54" t="s">
        <v>5</v>
      </c>
      <c r="R30" s="38"/>
      <c r="S30" s="55" t="s">
        <v>28</v>
      </c>
      <c r="T30" s="38"/>
      <c r="U30" s="55" t="s">
        <v>55</v>
      </c>
      <c r="V30" s="38"/>
      <c r="W30" s="82" t="s">
        <v>54</v>
      </c>
      <c r="X30" s="38"/>
      <c r="Y30" s="38"/>
      <c r="Z30" s="1"/>
    </row>
    <row r="31" spans="1:26" ht="15.75" customHeight="1" thickTop="1" thickBot="1">
      <c r="A31" s="79" t="s">
        <v>67</v>
      </c>
      <c r="B31" s="83"/>
      <c r="C31" s="83"/>
      <c r="D31" s="83"/>
      <c r="E31" s="83"/>
      <c r="F31" s="83"/>
      <c r="G31" s="83"/>
      <c r="H31" s="260"/>
      <c r="I31" s="260"/>
      <c r="J31" s="261"/>
      <c r="K31" s="250" t="s">
        <v>52</v>
      </c>
      <c r="L31" s="251"/>
      <c r="M31" s="303"/>
      <c r="N31" s="125">
        <f>N29-N30</f>
        <v>0</v>
      </c>
      <c r="O31" s="129"/>
      <c r="P31" s="44"/>
      <c r="Q31" s="57" t="s">
        <v>98</v>
      </c>
      <c r="R31" s="58"/>
      <c r="S31" s="59" t="s">
        <v>96</v>
      </c>
      <c r="T31" s="38"/>
      <c r="U31" s="84"/>
      <c r="V31" s="38"/>
      <c r="W31" s="242"/>
      <c r="X31" s="242"/>
      <c r="Y31" s="242"/>
      <c r="Z31" s="1"/>
    </row>
    <row r="32" spans="1:26" ht="15.75" customHeight="1" thickTop="1">
      <c r="A32" s="304" t="s">
        <v>30</v>
      </c>
      <c r="B32" s="305"/>
      <c r="C32" s="305"/>
      <c r="D32" s="305"/>
      <c r="E32" s="305"/>
      <c r="F32" s="305"/>
      <c r="G32" s="305"/>
      <c r="H32" s="305"/>
      <c r="I32" s="305"/>
      <c r="J32" s="305"/>
      <c r="K32" s="305"/>
      <c r="L32" s="305"/>
      <c r="M32" s="305"/>
      <c r="N32" s="306"/>
      <c r="O32" s="44"/>
      <c r="P32" s="44"/>
      <c r="Q32" s="60">
        <f>F13</f>
        <v>0</v>
      </c>
      <c r="R32" s="58"/>
      <c r="S32" s="59">
        <v>0</v>
      </c>
      <c r="T32" s="38"/>
      <c r="U32" s="84" t="s">
        <v>96</v>
      </c>
      <c r="V32" s="38"/>
      <c r="W32" s="229" t="s">
        <v>96</v>
      </c>
      <c r="X32" s="229"/>
      <c r="Y32" s="229"/>
      <c r="Z32" s="1"/>
    </row>
    <row r="33" spans="1:26" ht="15.75" customHeight="1">
      <c r="A33" s="230"/>
      <c r="B33" s="231"/>
      <c r="C33" s="231"/>
      <c r="D33" s="231"/>
      <c r="E33" s="231"/>
      <c r="F33" s="231"/>
      <c r="G33" s="231"/>
      <c r="H33" s="231"/>
      <c r="I33" s="231"/>
      <c r="J33" s="231"/>
      <c r="K33" s="231"/>
      <c r="L33" s="231"/>
      <c r="M33" s="231"/>
      <c r="N33" s="307"/>
      <c r="O33" s="44"/>
      <c r="P33" s="44"/>
      <c r="Q33" s="60"/>
      <c r="R33" s="58"/>
      <c r="S33" s="59"/>
      <c r="T33" s="38"/>
      <c r="U33" s="84"/>
      <c r="V33" s="38"/>
      <c r="W33" s="229"/>
      <c r="X33" s="229"/>
      <c r="Y33" s="229"/>
      <c r="Z33" s="1"/>
    </row>
    <row r="34" spans="1:26" ht="15.75" customHeight="1">
      <c r="A34" s="233"/>
      <c r="B34" s="234"/>
      <c r="C34" s="234"/>
      <c r="D34" s="234"/>
      <c r="E34" s="234"/>
      <c r="F34" s="234"/>
      <c r="G34" s="234"/>
      <c r="H34" s="234"/>
      <c r="I34" s="234"/>
      <c r="J34" s="234"/>
      <c r="K34" s="234"/>
      <c r="L34" s="234"/>
      <c r="M34" s="234"/>
      <c r="N34" s="308"/>
      <c r="O34" s="44"/>
      <c r="P34" s="44"/>
      <c r="Q34" s="60">
        <f>H13</f>
        <v>0</v>
      </c>
      <c r="R34" s="58"/>
      <c r="S34" s="59">
        <v>0</v>
      </c>
      <c r="T34" s="38"/>
      <c r="U34" s="84" t="s">
        <v>96</v>
      </c>
      <c r="V34" s="38"/>
      <c r="W34" s="229" t="s">
        <v>96</v>
      </c>
      <c r="X34" s="229"/>
      <c r="Y34" s="229"/>
      <c r="Z34" s="1"/>
    </row>
    <row r="35" spans="1:26" ht="15.75" customHeight="1">
      <c r="A35" s="247" t="s">
        <v>31</v>
      </c>
      <c r="B35" s="248"/>
      <c r="C35" s="248"/>
      <c r="D35" s="248"/>
      <c r="E35" s="248"/>
      <c r="F35" s="248"/>
      <c r="G35" s="248"/>
      <c r="H35" s="248"/>
      <c r="I35" s="248"/>
      <c r="J35" s="248"/>
      <c r="K35" s="248"/>
      <c r="L35" s="248"/>
      <c r="M35" s="248"/>
      <c r="N35" s="309"/>
      <c r="O35" s="44"/>
      <c r="P35" s="44"/>
      <c r="Q35" s="60"/>
      <c r="R35" s="58"/>
      <c r="S35" s="59"/>
      <c r="T35" s="38"/>
      <c r="U35" s="84"/>
      <c r="V35" s="38"/>
      <c r="W35" s="229"/>
      <c r="X35" s="229"/>
      <c r="Y35" s="229"/>
      <c r="Z35" s="1"/>
    </row>
    <row r="36" spans="1:26" ht="15.75" customHeight="1">
      <c r="A36" s="230"/>
      <c r="B36" s="231"/>
      <c r="C36" s="231"/>
      <c r="D36" s="231"/>
      <c r="E36" s="231"/>
      <c r="F36" s="231"/>
      <c r="G36" s="231"/>
      <c r="H36" s="231"/>
      <c r="I36" s="231"/>
      <c r="J36" s="231"/>
      <c r="K36" s="231"/>
      <c r="L36" s="231"/>
      <c r="M36" s="231"/>
      <c r="N36" s="307"/>
      <c r="O36" s="44"/>
      <c r="P36" s="44"/>
      <c r="Q36" s="60">
        <f>L13</f>
        <v>0</v>
      </c>
      <c r="R36" s="58"/>
      <c r="S36" s="59">
        <v>0</v>
      </c>
      <c r="T36" s="38"/>
      <c r="U36" s="84" t="s">
        <v>96</v>
      </c>
      <c r="V36" s="38"/>
      <c r="W36" s="229" t="s">
        <v>96</v>
      </c>
      <c r="X36" s="229"/>
      <c r="Y36" s="229"/>
      <c r="Z36" s="1"/>
    </row>
    <row r="37" spans="1:26" ht="15.75" customHeight="1" thickBot="1">
      <c r="A37" s="233"/>
      <c r="B37" s="234"/>
      <c r="C37" s="234"/>
      <c r="D37" s="234"/>
      <c r="E37" s="234"/>
      <c r="F37" s="234"/>
      <c r="G37" s="234"/>
      <c r="H37" s="234"/>
      <c r="I37" s="234"/>
      <c r="J37" s="234"/>
      <c r="K37" s="234"/>
      <c r="L37" s="234"/>
      <c r="M37" s="234"/>
      <c r="N37" s="308"/>
      <c r="O37" s="44"/>
      <c r="P37" s="44"/>
      <c r="Q37" s="60"/>
      <c r="R37" s="58"/>
      <c r="S37" s="59"/>
      <c r="T37" s="38"/>
      <c r="U37" s="84"/>
      <c r="V37" s="38"/>
      <c r="W37" s="229"/>
      <c r="X37" s="229"/>
      <c r="Y37" s="229"/>
      <c r="Z37" s="1"/>
    </row>
    <row r="38" spans="1:26" ht="15.75" customHeight="1" thickBot="1">
      <c r="A38" s="89"/>
      <c r="B38" s="90"/>
      <c r="C38" s="90"/>
      <c r="D38" s="90"/>
      <c r="E38" s="90"/>
      <c r="F38" s="90"/>
      <c r="G38" s="90"/>
      <c r="H38" s="259"/>
      <c r="I38" s="259"/>
      <c r="J38" s="259"/>
      <c r="K38" s="90"/>
      <c r="L38" s="90"/>
      <c r="M38" s="90"/>
      <c r="N38" s="90"/>
      <c r="O38" s="44"/>
      <c r="P38" s="44"/>
      <c r="Q38" s="241" t="s">
        <v>22</v>
      </c>
      <c r="R38" s="241"/>
      <c r="S38" s="241"/>
      <c r="T38" s="241"/>
      <c r="U38" s="241"/>
      <c r="V38" s="241"/>
      <c r="W38" s="241"/>
      <c r="X38" s="241"/>
      <c r="Y38" s="241"/>
      <c r="Z38" s="1"/>
    </row>
    <row r="39" spans="1:26" ht="15.75" customHeight="1" thickTop="1" thickBot="1">
      <c r="A39" s="310"/>
      <c r="B39" s="311"/>
      <c r="C39" s="311"/>
      <c r="D39" s="311"/>
      <c r="E39" s="311"/>
      <c r="F39" s="311"/>
      <c r="G39" s="311"/>
      <c r="H39" s="311"/>
      <c r="I39" s="311"/>
      <c r="J39" s="311"/>
      <c r="K39" s="311"/>
      <c r="L39" s="311"/>
      <c r="M39" s="311"/>
      <c r="N39" s="312"/>
      <c r="O39" s="44"/>
      <c r="P39" s="44"/>
      <c r="Q39" s="54" t="s">
        <v>5</v>
      </c>
      <c r="R39" s="38"/>
      <c r="S39" s="55" t="s">
        <v>28</v>
      </c>
      <c r="T39" s="38"/>
      <c r="U39" s="38"/>
      <c r="V39" s="38"/>
      <c r="W39" s="55" t="s">
        <v>29</v>
      </c>
      <c r="X39" s="38"/>
      <c r="Y39" s="38"/>
      <c r="Z39" s="1"/>
    </row>
    <row r="40" spans="1:26" ht="15.75" customHeight="1" thickTop="1">
      <c r="A40" s="268" t="s">
        <v>32</v>
      </c>
      <c r="B40" s="236"/>
      <c r="C40" s="236"/>
      <c r="D40" s="236"/>
      <c r="E40" s="236"/>
      <c r="F40" s="270" t="s">
        <v>33</v>
      </c>
      <c r="G40" s="236"/>
      <c r="H40" s="236"/>
      <c r="I40" s="236"/>
      <c r="J40" s="236"/>
      <c r="K40" s="278" t="s">
        <v>58</v>
      </c>
      <c r="L40" s="278"/>
      <c r="M40" s="272"/>
      <c r="N40" s="313"/>
      <c r="O40" s="44"/>
      <c r="P40" s="44"/>
      <c r="Q40" s="60">
        <f>F13</f>
        <v>0</v>
      </c>
      <c r="R40" s="58"/>
      <c r="S40" s="59">
        <v>0</v>
      </c>
      <c r="T40" s="58"/>
      <c r="U40" s="240" t="s">
        <v>96</v>
      </c>
      <c r="V40" s="240"/>
      <c r="W40" s="240"/>
      <c r="X40" s="240"/>
      <c r="Y40" s="240"/>
      <c r="Z40" s="1"/>
    </row>
    <row r="41" spans="1:26" ht="15.75" customHeight="1">
      <c r="A41" s="269"/>
      <c r="B41" s="237"/>
      <c r="C41" s="237"/>
      <c r="D41" s="237"/>
      <c r="E41" s="237"/>
      <c r="F41" s="271"/>
      <c r="G41" s="237"/>
      <c r="H41" s="237"/>
      <c r="I41" s="237"/>
      <c r="J41" s="237"/>
      <c r="K41" s="279"/>
      <c r="L41" s="279"/>
      <c r="M41" s="274"/>
      <c r="N41" s="314"/>
      <c r="O41" s="44"/>
      <c r="P41" s="44"/>
      <c r="Q41" s="60">
        <f>F13</f>
        <v>0</v>
      </c>
      <c r="R41" s="58"/>
      <c r="S41" s="59">
        <v>0</v>
      </c>
      <c r="T41" s="58"/>
      <c r="U41" s="243"/>
      <c r="V41" s="243"/>
      <c r="W41" s="243"/>
      <c r="X41" s="243"/>
      <c r="Y41" s="243"/>
      <c r="Z41" s="1"/>
    </row>
    <row r="42" spans="1:26" ht="15.75" customHeight="1">
      <c r="A42" s="276" t="s">
        <v>38</v>
      </c>
      <c r="B42" s="228"/>
      <c r="C42" s="228"/>
      <c r="D42" s="228"/>
      <c r="E42" s="228"/>
      <c r="F42" s="277" t="s">
        <v>35</v>
      </c>
      <c r="G42" s="228"/>
      <c r="H42" s="228"/>
      <c r="I42" s="228"/>
      <c r="J42" s="228"/>
      <c r="K42" s="277" t="s">
        <v>43</v>
      </c>
      <c r="L42" s="228"/>
      <c r="M42" s="228"/>
      <c r="N42" s="315"/>
      <c r="O42" s="44"/>
      <c r="P42" s="44"/>
      <c r="Q42" s="60">
        <f>H13</f>
        <v>0</v>
      </c>
      <c r="R42" s="58"/>
      <c r="S42" s="59">
        <v>0</v>
      </c>
      <c r="T42" s="58"/>
      <c r="U42" s="243"/>
      <c r="V42" s="243"/>
      <c r="W42" s="243"/>
      <c r="X42" s="243"/>
      <c r="Y42" s="243"/>
      <c r="Z42" s="1"/>
    </row>
    <row r="43" spans="1:26" ht="15.75" customHeight="1">
      <c r="A43" s="187"/>
      <c r="B43" s="183"/>
      <c r="C43" s="183"/>
      <c r="D43" s="183"/>
      <c r="E43" s="183"/>
      <c r="F43" s="181"/>
      <c r="G43" s="183"/>
      <c r="H43" s="183"/>
      <c r="I43" s="183"/>
      <c r="J43" s="183"/>
      <c r="K43" s="181"/>
      <c r="L43" s="183"/>
      <c r="M43" s="183"/>
      <c r="N43" s="316"/>
      <c r="O43" s="44"/>
      <c r="P43" s="44"/>
      <c r="Q43" s="60">
        <f>H13</f>
        <v>0</v>
      </c>
      <c r="R43" s="58"/>
      <c r="S43" s="59">
        <v>0</v>
      </c>
      <c r="T43" s="58"/>
      <c r="U43" s="243"/>
      <c r="V43" s="243"/>
      <c r="W43" s="243"/>
      <c r="X43" s="243"/>
      <c r="Y43" s="243"/>
      <c r="Z43" s="1"/>
    </row>
    <row r="44" spans="1:26" ht="15.75" customHeight="1">
      <c r="A44" s="187" t="s">
        <v>34</v>
      </c>
      <c r="B44" s="183"/>
      <c r="C44" s="183"/>
      <c r="D44" s="183"/>
      <c r="E44" s="183"/>
      <c r="F44" s="181" t="s">
        <v>35</v>
      </c>
      <c r="G44" s="183"/>
      <c r="H44" s="183"/>
      <c r="I44" s="183"/>
      <c r="J44" s="183"/>
      <c r="K44" s="181" t="s">
        <v>44</v>
      </c>
      <c r="L44" s="183"/>
      <c r="M44" s="181" t="s">
        <v>8</v>
      </c>
      <c r="N44" s="316"/>
      <c r="O44" s="44"/>
      <c r="P44" s="44"/>
      <c r="Q44" s="60">
        <f>L13</f>
        <v>0</v>
      </c>
      <c r="R44" s="58"/>
      <c r="S44" s="59">
        <v>0</v>
      </c>
      <c r="T44" s="58"/>
      <c r="U44" s="243"/>
      <c r="V44" s="243"/>
      <c r="W44" s="243"/>
      <c r="X44" s="243"/>
      <c r="Y44" s="243"/>
      <c r="Z44" s="1"/>
    </row>
    <row r="45" spans="1:26" ht="15.75" customHeight="1" thickBot="1">
      <c r="A45" s="188"/>
      <c r="B45" s="184"/>
      <c r="C45" s="184"/>
      <c r="D45" s="184"/>
      <c r="E45" s="184"/>
      <c r="F45" s="182"/>
      <c r="G45" s="184"/>
      <c r="H45" s="184"/>
      <c r="I45" s="184"/>
      <c r="J45" s="184"/>
      <c r="K45" s="182"/>
      <c r="L45" s="184"/>
      <c r="M45" s="182"/>
      <c r="N45" s="318"/>
      <c r="O45" s="44"/>
      <c r="P45" s="44"/>
      <c r="Q45" s="60">
        <f>L13</f>
        <v>0</v>
      </c>
      <c r="R45" s="58"/>
      <c r="S45" s="59">
        <v>0</v>
      </c>
      <c r="T45" s="58"/>
      <c r="U45" s="243"/>
      <c r="V45" s="243"/>
      <c r="W45" s="243"/>
      <c r="X45" s="243"/>
      <c r="Y45" s="243"/>
      <c r="Z45" s="1"/>
    </row>
    <row r="46" spans="1:26" ht="15.75" customHeight="1" thickTop="1">
      <c r="A46" s="164" t="s">
        <v>89</v>
      </c>
      <c r="B46" s="164"/>
      <c r="C46" s="164"/>
      <c r="D46" s="164"/>
      <c r="E46" s="164"/>
      <c r="F46" s="164"/>
      <c r="G46" s="164"/>
      <c r="H46" s="164"/>
      <c r="I46" s="164"/>
      <c r="J46" s="164"/>
      <c r="K46" s="164"/>
      <c r="L46" s="164"/>
      <c r="M46" s="164"/>
      <c r="N46" s="164"/>
      <c r="O46" s="44"/>
      <c r="P46" s="44"/>
      <c r="Q46" s="60" t="s">
        <v>96</v>
      </c>
      <c r="R46" s="58"/>
      <c r="S46" s="59"/>
      <c r="T46" s="58"/>
      <c r="U46" s="243"/>
      <c r="V46" s="243"/>
      <c r="W46" s="243"/>
      <c r="X46" s="243"/>
      <c r="Y46" s="243"/>
      <c r="Z46" s="1"/>
    </row>
    <row r="47" spans="1:26" ht="15.75" customHeight="1">
      <c r="A47" s="317" t="s">
        <v>90</v>
      </c>
      <c r="B47" s="317"/>
      <c r="C47" s="317"/>
      <c r="D47" s="317"/>
      <c r="E47" s="317"/>
      <c r="F47" s="317"/>
      <c r="G47" s="317"/>
      <c r="H47" s="317"/>
      <c r="I47" s="317"/>
      <c r="J47" s="317"/>
      <c r="K47" s="317"/>
      <c r="L47" s="317"/>
      <c r="M47" s="317"/>
      <c r="N47" s="317"/>
      <c r="O47" s="44"/>
      <c r="P47" s="44"/>
      <c r="Q47" s="38"/>
      <c r="R47" s="38"/>
      <c r="S47" s="38"/>
      <c r="T47" s="38"/>
      <c r="U47" s="38"/>
      <c r="V47" s="38"/>
      <c r="W47" s="38"/>
      <c r="X47" s="38"/>
      <c r="Y47" s="38"/>
      <c r="Z47" s="1"/>
    </row>
  </sheetData>
  <mergeCells count="120">
    <mergeCell ref="A47:N47"/>
    <mergeCell ref="U44:Y44"/>
    <mergeCell ref="U45:Y45"/>
    <mergeCell ref="A46:N46"/>
    <mergeCell ref="U46:Y46"/>
    <mergeCell ref="K44:K45"/>
    <mergeCell ref="L44:L45"/>
    <mergeCell ref="M44:M45"/>
    <mergeCell ref="N44:N45"/>
    <mergeCell ref="A44:A45"/>
    <mergeCell ref="A42:A43"/>
    <mergeCell ref="B42:E43"/>
    <mergeCell ref="F42:F43"/>
    <mergeCell ref="G42:J43"/>
    <mergeCell ref="B44:E45"/>
    <mergeCell ref="F44:F45"/>
    <mergeCell ref="G44:J45"/>
    <mergeCell ref="U40:Y40"/>
    <mergeCell ref="U41:Y41"/>
    <mergeCell ref="K42:K43"/>
    <mergeCell ref="L42:N43"/>
    <mergeCell ref="U42:Y42"/>
    <mergeCell ref="U43:Y43"/>
    <mergeCell ref="A35:N35"/>
    <mergeCell ref="W35:Y35"/>
    <mergeCell ref="A36:N37"/>
    <mergeCell ref="W36:Y36"/>
    <mergeCell ref="W37:Y37"/>
    <mergeCell ref="H38:J38"/>
    <mergeCell ref="Q38:Y38"/>
    <mergeCell ref="A39:N39"/>
    <mergeCell ref="A40:A41"/>
    <mergeCell ref="B40:E41"/>
    <mergeCell ref="F40:F41"/>
    <mergeCell ref="G40:J41"/>
    <mergeCell ref="K40:L41"/>
    <mergeCell ref="M40:N41"/>
    <mergeCell ref="K29:M29"/>
    <mergeCell ref="H30:J30"/>
    <mergeCell ref="K30:M30"/>
    <mergeCell ref="H31:J31"/>
    <mergeCell ref="K31:M31"/>
    <mergeCell ref="W31:Y31"/>
    <mergeCell ref="A32:N32"/>
    <mergeCell ref="W32:Y32"/>
    <mergeCell ref="A33:N34"/>
    <mergeCell ref="W33:Y33"/>
    <mergeCell ref="W34:Y34"/>
    <mergeCell ref="A25:D25"/>
    <mergeCell ref="H25:J25"/>
    <mergeCell ref="A26:D26"/>
    <mergeCell ref="H26:J26"/>
    <mergeCell ref="A27:D27"/>
    <mergeCell ref="H27:J27"/>
    <mergeCell ref="Q27:Y27"/>
    <mergeCell ref="H28:J28"/>
    <mergeCell ref="K28:M28"/>
    <mergeCell ref="Q28:Y28"/>
    <mergeCell ref="A20:D20"/>
    <mergeCell ref="H20:J20"/>
    <mergeCell ref="A21:D21"/>
    <mergeCell ref="H21:J21"/>
    <mergeCell ref="A22:D22"/>
    <mergeCell ref="H22:J22"/>
    <mergeCell ref="A23:D23"/>
    <mergeCell ref="H23:J23"/>
    <mergeCell ref="A24:D24"/>
    <mergeCell ref="H24:J24"/>
    <mergeCell ref="A16:D16"/>
    <mergeCell ref="H16:J16"/>
    <mergeCell ref="Q16:Y16"/>
    <mergeCell ref="A17:D17"/>
    <mergeCell ref="H17:J17"/>
    <mergeCell ref="A18:D18"/>
    <mergeCell ref="H18:J18"/>
    <mergeCell ref="A19:D19"/>
    <mergeCell ref="H19:J19"/>
    <mergeCell ref="U13:Y13"/>
    <mergeCell ref="C14:D14"/>
    <mergeCell ref="H14:J14"/>
    <mergeCell ref="A15:D15"/>
    <mergeCell ref="H15:J15"/>
    <mergeCell ref="Q15:Y15"/>
    <mergeCell ref="A13:B14"/>
    <mergeCell ref="C13:D13"/>
    <mergeCell ref="H13:J13"/>
    <mergeCell ref="N13:N14"/>
    <mergeCell ref="B9:G9"/>
    <mergeCell ref="U9:Y9"/>
    <mergeCell ref="B10:G10"/>
    <mergeCell ref="U10:Y10"/>
    <mergeCell ref="A11:A12"/>
    <mergeCell ref="B11:G11"/>
    <mergeCell ref="H11:J11"/>
    <mergeCell ref="K11:N11"/>
    <mergeCell ref="U11:Y11"/>
    <mergeCell ref="B12:G12"/>
    <mergeCell ref="H12:J12"/>
    <mergeCell ref="K12:N12"/>
    <mergeCell ref="U12:Y12"/>
    <mergeCell ref="B4:G4"/>
    <mergeCell ref="H4:J4"/>
    <mergeCell ref="Q4:Y4"/>
    <mergeCell ref="A5:A8"/>
    <mergeCell ref="B5:G5"/>
    <mergeCell ref="H5:J5"/>
    <mergeCell ref="B6:G6"/>
    <mergeCell ref="B7:G7"/>
    <mergeCell ref="U7:Y7"/>
    <mergeCell ref="B8:G8"/>
    <mergeCell ref="U8:Y8"/>
    <mergeCell ref="H3:L3"/>
    <mergeCell ref="Q3:Y3"/>
    <mergeCell ref="A1:N1"/>
    <mergeCell ref="Q1:S1"/>
    <mergeCell ref="W1:X1"/>
    <mergeCell ref="A2:N2"/>
    <mergeCell ref="Q2:Y2"/>
    <mergeCell ref="B3:E3"/>
    <mergeCell ref="M3:O3"/>
  </mergeCells>
  <phoneticPr fontId="0" type="noConversion"/>
  <pageMargins left="0.39370078740157483" right="0.27559055118110237" top="0.98425196850393704" bottom="0.98425196850393704" header="0.51181102362204722" footer="0.51181102362204722"/>
  <pageSetup scale="86" orientation="portrait" horizontalDpi="300" verticalDpi="300"/>
  <headerFooter alignWithMargins="0"/>
  <colBreaks count="1" manualBreakCount="1">
    <brk id="15" max="1048575" man="1"/>
  </colBreaks>
  <drawing r:id="rId1"/>
</worksheet>
</file>

<file path=xl/worksheets/sheet4.xml><?xml version="1.0" encoding="utf-8"?>
<worksheet xmlns="http://schemas.openxmlformats.org/spreadsheetml/2006/main" xmlns:r="http://schemas.openxmlformats.org/officeDocument/2006/relationships">
  <sheetPr codeName="Sheet4"/>
  <dimension ref="A1:Z49"/>
  <sheetViews>
    <sheetView showGridLines="0" zoomScaleNormal="100" workbookViewId="0">
      <selection activeCell="L18" sqref="L18"/>
    </sheetView>
  </sheetViews>
  <sheetFormatPr defaultColWidth="9.140625" defaultRowHeight="12.75"/>
  <cols>
    <col min="1" max="1" width="14.140625" customWidth="1"/>
    <col min="2" max="2" width="10.42578125" customWidth="1"/>
    <col min="3" max="3" width="8.28515625" customWidth="1"/>
    <col min="4" max="4" width="2.140625" customWidth="1"/>
    <col min="5" max="5" width="3.42578125" customWidth="1"/>
    <col min="6" max="6" width="9" customWidth="1"/>
    <col min="7" max="7" width="8" customWidth="1"/>
    <col min="8" max="8" width="4" customWidth="1"/>
    <col min="9" max="9" width="3.140625" customWidth="1"/>
    <col min="10" max="10" width="4" customWidth="1"/>
    <col min="11" max="11" width="10" customWidth="1"/>
    <col min="12" max="12" width="11.42578125" customWidth="1"/>
    <col min="13" max="14" width="10.140625" customWidth="1"/>
    <col min="15" max="16" width="7.7109375" customWidth="1"/>
    <col min="17" max="17" width="15.7109375" customWidth="1"/>
    <col min="18" max="18" width="2.7109375" customWidth="1"/>
    <col min="19" max="19" width="15.7109375" customWidth="1"/>
    <col min="20" max="20" width="2.7109375" customWidth="1"/>
    <col min="21" max="21" width="15.7109375" customWidth="1"/>
    <col min="22" max="22" width="2.7109375" customWidth="1"/>
    <col min="23" max="23" width="15.7109375" customWidth="1"/>
    <col min="24" max="24" width="2.7109375" customWidth="1"/>
    <col min="25" max="25" width="15.7109375" customWidth="1"/>
  </cols>
  <sheetData>
    <row r="1" spans="1:26" ht="32.25" customHeight="1">
      <c r="A1" s="165" t="s">
        <v>0</v>
      </c>
      <c r="B1" s="165"/>
      <c r="C1" s="165"/>
      <c r="D1" s="165"/>
      <c r="E1" s="165"/>
      <c r="F1" s="165"/>
      <c r="G1" s="165"/>
      <c r="H1" s="165"/>
      <c r="I1" s="165"/>
      <c r="J1" s="165"/>
      <c r="K1" s="165"/>
      <c r="L1" s="165"/>
      <c r="M1" s="165"/>
      <c r="N1" s="165"/>
      <c r="O1" s="38"/>
      <c r="P1" s="37" t="s">
        <v>1</v>
      </c>
      <c r="Q1" s="151" t="str">
        <f>B3</f>
        <v xml:space="preserve"> </v>
      </c>
      <c r="R1" s="151"/>
      <c r="S1" s="151"/>
      <c r="T1" s="38"/>
      <c r="U1" s="38"/>
      <c r="V1" s="38"/>
      <c r="W1" s="163" t="s">
        <v>2</v>
      </c>
      <c r="X1" s="163"/>
      <c r="Y1" s="39">
        <f>M3</f>
        <v>41532</v>
      </c>
      <c r="Z1" s="1"/>
    </row>
    <row r="2" spans="1:26" ht="39" customHeight="1" thickBot="1">
      <c r="A2" s="292" t="s">
        <v>117</v>
      </c>
      <c r="B2" s="169"/>
      <c r="C2" s="169"/>
      <c r="D2" s="169"/>
      <c r="E2" s="169"/>
      <c r="F2" s="169"/>
      <c r="G2" s="169"/>
      <c r="H2" s="169"/>
      <c r="I2" s="169"/>
      <c r="J2" s="169"/>
      <c r="K2" s="169"/>
      <c r="L2" s="169"/>
      <c r="M2" s="169"/>
      <c r="N2" s="169"/>
      <c r="O2" s="40"/>
      <c r="P2" s="40"/>
      <c r="Q2" s="154" t="s">
        <v>3</v>
      </c>
      <c r="R2" s="154"/>
      <c r="S2" s="154"/>
      <c r="T2" s="154"/>
      <c r="U2" s="154"/>
      <c r="V2" s="154"/>
      <c r="W2" s="154"/>
      <c r="X2" s="154"/>
      <c r="Y2" s="154"/>
      <c r="Z2" s="1"/>
    </row>
    <row r="3" spans="1:26" ht="15.75" thickTop="1" thickBot="1">
      <c r="A3" s="41" t="s">
        <v>49</v>
      </c>
      <c r="B3" s="321" t="str">
        <f>'Exp Report Form'!B3</f>
        <v xml:space="preserve"> </v>
      </c>
      <c r="C3" s="321"/>
      <c r="D3" s="321"/>
      <c r="E3" s="321"/>
      <c r="F3" s="42" t="s">
        <v>46</v>
      </c>
      <c r="G3" s="43">
        <f>'Exp Report Form'!G3</f>
        <v>0</v>
      </c>
      <c r="H3" s="170" t="s">
        <v>56</v>
      </c>
      <c r="I3" s="171"/>
      <c r="J3" s="171"/>
      <c r="K3" s="171"/>
      <c r="L3" s="171"/>
      <c r="M3" s="147">
        <f>'Exp Report Form'!M3:N3</f>
        <v>41532</v>
      </c>
      <c r="N3" s="147"/>
      <c r="O3" s="107"/>
      <c r="P3" s="44"/>
      <c r="Q3" s="157" t="s">
        <v>4</v>
      </c>
      <c r="R3" s="157"/>
      <c r="S3" s="157"/>
      <c r="T3" s="157"/>
      <c r="U3" s="157"/>
      <c r="V3" s="157"/>
      <c r="W3" s="157"/>
      <c r="X3" s="157"/>
      <c r="Y3" s="157"/>
      <c r="Z3" s="3"/>
    </row>
    <row r="4" spans="1:26" ht="15" thickTop="1">
      <c r="A4" s="45" t="s">
        <v>50</v>
      </c>
      <c r="B4" s="158" t="str">
        <f>'Exp Report Form'!B4</f>
        <v xml:space="preserve"> </v>
      </c>
      <c r="C4" s="158"/>
      <c r="D4" s="158"/>
      <c r="E4" s="158"/>
      <c r="F4" s="158"/>
      <c r="G4" s="158"/>
      <c r="H4" s="172"/>
      <c r="I4" s="173"/>
      <c r="J4" s="173"/>
      <c r="K4" s="46"/>
      <c r="L4" s="46"/>
      <c r="M4" s="46"/>
      <c r="N4" s="103"/>
      <c r="O4" s="131"/>
      <c r="P4" s="44"/>
      <c r="Q4" s="156" t="s">
        <v>53</v>
      </c>
      <c r="R4" s="156"/>
      <c r="S4" s="156"/>
      <c r="T4" s="156"/>
      <c r="U4" s="156"/>
      <c r="V4" s="156"/>
      <c r="W4" s="156"/>
      <c r="X4" s="156"/>
      <c r="Y4" s="156"/>
      <c r="Z4" s="3"/>
    </row>
    <row r="5" spans="1:26" ht="15">
      <c r="A5" s="284" t="s">
        <v>102</v>
      </c>
      <c r="B5" s="297" t="str">
        <f>'Exp Report Form'!B5</f>
        <v xml:space="preserve"> </v>
      </c>
      <c r="C5" s="297"/>
      <c r="D5" s="297"/>
      <c r="E5" s="297"/>
      <c r="F5" s="297"/>
      <c r="G5" s="297"/>
      <c r="H5" s="174"/>
      <c r="I5" s="175"/>
      <c r="J5" s="175"/>
      <c r="K5" s="49" t="s">
        <v>57</v>
      </c>
      <c r="L5" s="48"/>
      <c r="M5" s="48"/>
      <c r="N5" s="44"/>
      <c r="O5" s="126"/>
      <c r="P5" s="44"/>
      <c r="Q5" s="38"/>
      <c r="R5" s="38"/>
      <c r="S5" s="38"/>
      <c r="T5" s="38"/>
      <c r="U5" s="38"/>
      <c r="V5" s="38"/>
      <c r="W5" s="38"/>
      <c r="X5" s="38"/>
      <c r="Y5" s="38"/>
      <c r="Z5" s="4"/>
    </row>
    <row r="6" spans="1:26" ht="15">
      <c r="A6" s="295"/>
      <c r="B6" s="297" t="str">
        <f>'Exp Report Form'!B6</f>
        <v xml:space="preserve"> </v>
      </c>
      <c r="C6" s="297"/>
      <c r="D6" s="297"/>
      <c r="E6" s="297"/>
      <c r="F6" s="297"/>
      <c r="G6" s="297"/>
      <c r="H6" s="51"/>
      <c r="I6" s="52" t="s">
        <v>95</v>
      </c>
      <c r="J6" s="53"/>
      <c r="K6" s="53" t="s">
        <v>42</v>
      </c>
      <c r="L6" s="53"/>
      <c r="M6" s="53"/>
      <c r="N6" s="44"/>
      <c r="O6" s="126"/>
      <c r="P6" s="44"/>
      <c r="Q6" s="54" t="s">
        <v>5</v>
      </c>
      <c r="R6" s="38"/>
      <c r="S6" s="54" t="s">
        <v>6</v>
      </c>
      <c r="T6" s="38"/>
      <c r="U6" s="38"/>
      <c r="V6" s="38"/>
      <c r="W6" s="55" t="s">
        <v>7</v>
      </c>
      <c r="X6" s="38"/>
      <c r="Y6" s="38"/>
      <c r="Z6" s="4"/>
    </row>
    <row r="7" spans="1:26" ht="15">
      <c r="A7" s="295"/>
      <c r="B7" s="297" t="str">
        <f>'Exp Report Form'!B7</f>
        <v xml:space="preserve"> </v>
      </c>
      <c r="C7" s="297"/>
      <c r="D7" s="297"/>
      <c r="E7" s="297"/>
      <c r="F7" s="297"/>
      <c r="G7" s="297"/>
      <c r="H7" s="51"/>
      <c r="I7" s="52"/>
      <c r="J7" s="53"/>
      <c r="K7" s="53" t="s">
        <v>41</v>
      </c>
      <c r="L7" s="53"/>
      <c r="M7" s="53"/>
      <c r="N7" s="53"/>
      <c r="O7" s="126"/>
      <c r="P7" s="44"/>
      <c r="Q7" s="57" t="s">
        <v>98</v>
      </c>
      <c r="R7" s="58"/>
      <c r="S7" s="59"/>
      <c r="T7" s="58"/>
      <c r="U7" s="240"/>
      <c r="V7" s="240"/>
      <c r="W7" s="240"/>
      <c r="X7" s="240"/>
      <c r="Y7" s="240"/>
      <c r="Z7" s="4"/>
    </row>
    <row r="8" spans="1:26" ht="15.75" thickBot="1">
      <c r="A8" s="296"/>
      <c r="B8" s="287"/>
      <c r="C8" s="287"/>
      <c r="D8" s="287"/>
      <c r="E8" s="287"/>
      <c r="F8" s="287"/>
      <c r="G8" s="288"/>
      <c r="H8" s="51"/>
      <c r="I8" s="52"/>
      <c r="J8" s="53"/>
      <c r="K8" s="48" t="s">
        <v>40</v>
      </c>
      <c r="L8" s="48"/>
      <c r="M8" s="48"/>
      <c r="N8" s="48"/>
      <c r="O8" s="126"/>
      <c r="P8" s="44"/>
      <c r="Q8" s="60">
        <f>F13</f>
        <v>0</v>
      </c>
      <c r="R8" s="58"/>
      <c r="S8" s="59">
        <v>0</v>
      </c>
      <c r="T8" s="58"/>
      <c r="U8" s="243" t="s">
        <v>96</v>
      </c>
      <c r="V8" s="243"/>
      <c r="W8" s="243"/>
      <c r="X8" s="243"/>
      <c r="Y8" s="243"/>
      <c r="Z8" s="4"/>
    </row>
    <row r="9" spans="1:26" ht="15.75" thickTop="1">
      <c r="A9" s="45" t="s">
        <v>64</v>
      </c>
      <c r="B9" s="158" t="str">
        <f>'Exp Report Form'!B9</f>
        <v xml:space="preserve"> </v>
      </c>
      <c r="C9" s="158"/>
      <c r="D9" s="158"/>
      <c r="E9" s="158"/>
      <c r="F9" s="158"/>
      <c r="G9" s="158"/>
      <c r="H9" s="61"/>
      <c r="I9" s="62"/>
      <c r="J9" s="44"/>
      <c r="K9" s="53" t="s">
        <v>39</v>
      </c>
      <c r="L9" s="44"/>
      <c r="M9" s="44"/>
      <c r="N9" s="44"/>
      <c r="O9" s="126"/>
      <c r="P9" s="44"/>
      <c r="Q9" s="60">
        <f>F13</f>
        <v>0</v>
      </c>
      <c r="R9" s="58"/>
      <c r="S9" s="59">
        <v>0</v>
      </c>
      <c r="T9" s="58"/>
      <c r="U9" s="243"/>
      <c r="V9" s="243"/>
      <c r="W9" s="243"/>
      <c r="X9" s="243"/>
      <c r="Y9" s="243"/>
      <c r="Z9" s="4"/>
    </row>
    <row r="10" spans="1:26" ht="15">
      <c r="A10" s="63" t="s">
        <v>65</v>
      </c>
      <c r="B10" s="158" t="str">
        <f>'Exp Report Form'!B10</f>
        <v xml:space="preserve"> </v>
      </c>
      <c r="C10" s="158"/>
      <c r="D10" s="158"/>
      <c r="E10" s="158"/>
      <c r="F10" s="158"/>
      <c r="G10" s="158"/>
      <c r="H10" s="47"/>
      <c r="I10" s="64"/>
      <c r="J10" s="48"/>
      <c r="K10" s="53" t="s">
        <v>51</v>
      </c>
      <c r="L10" s="44"/>
      <c r="M10" s="44"/>
      <c r="N10" s="44"/>
      <c r="O10" s="126"/>
      <c r="P10" s="44"/>
      <c r="Q10" s="60">
        <f>H13</f>
        <v>0</v>
      </c>
      <c r="R10" s="58"/>
      <c r="S10" s="59">
        <v>0</v>
      </c>
      <c r="T10" s="58"/>
      <c r="U10" s="243"/>
      <c r="V10" s="243"/>
      <c r="W10" s="243"/>
      <c r="X10" s="243"/>
      <c r="Y10" s="243"/>
      <c r="Z10" s="5"/>
    </row>
    <row r="11" spans="1:26" ht="15">
      <c r="A11" s="197" t="s">
        <v>66</v>
      </c>
      <c r="B11" s="158" t="str">
        <f>'Exp Report Form'!B11</f>
        <v>2013 Student Congress</v>
      </c>
      <c r="C11" s="158"/>
      <c r="D11" s="158"/>
      <c r="E11" s="158"/>
      <c r="F11" s="158"/>
      <c r="G11" s="158"/>
      <c r="H11" s="176"/>
      <c r="I11" s="177"/>
      <c r="J11" s="177"/>
      <c r="K11" s="160"/>
      <c r="L11" s="160"/>
      <c r="M11" s="160"/>
      <c r="N11" s="160"/>
      <c r="O11" s="126"/>
      <c r="P11" s="38"/>
      <c r="Q11" s="60">
        <f>H13</f>
        <v>0</v>
      </c>
      <c r="R11" s="58"/>
      <c r="S11" s="59">
        <v>0</v>
      </c>
      <c r="T11" s="58"/>
      <c r="U11" s="243"/>
      <c r="V11" s="243"/>
      <c r="W11" s="243"/>
      <c r="X11" s="243"/>
      <c r="Y11" s="243"/>
      <c r="Z11" s="5"/>
    </row>
    <row r="12" spans="1:26" ht="15.75" thickBot="1">
      <c r="A12" s="198"/>
      <c r="B12" s="149"/>
      <c r="C12" s="149"/>
      <c r="D12" s="149"/>
      <c r="E12" s="149"/>
      <c r="F12" s="149"/>
      <c r="G12" s="150"/>
      <c r="H12" s="298"/>
      <c r="I12" s="299"/>
      <c r="J12" s="299"/>
      <c r="K12" s="300" t="s">
        <v>36</v>
      </c>
      <c r="L12" s="300"/>
      <c r="M12" s="300"/>
      <c r="N12" s="300"/>
      <c r="O12" s="126"/>
      <c r="P12" s="44"/>
      <c r="Q12" s="60">
        <f>L13</f>
        <v>0</v>
      </c>
      <c r="R12" s="58"/>
      <c r="S12" s="59">
        <v>0</v>
      </c>
      <c r="T12" s="58"/>
      <c r="U12" s="243"/>
      <c r="V12" s="243"/>
      <c r="W12" s="243"/>
      <c r="X12" s="243"/>
      <c r="Y12" s="243"/>
      <c r="Z12" s="5"/>
    </row>
    <row r="13" spans="1:26" ht="15.75" thickTop="1">
      <c r="A13" s="207" t="s">
        <v>63</v>
      </c>
      <c r="B13" s="208"/>
      <c r="C13" s="214" t="s">
        <v>47</v>
      </c>
      <c r="D13" s="215"/>
      <c r="E13" s="65"/>
      <c r="F13" s="65"/>
      <c r="G13" s="65" t="s">
        <v>115</v>
      </c>
      <c r="H13" s="204"/>
      <c r="I13" s="205"/>
      <c r="J13" s="206"/>
      <c r="K13" s="65" t="s">
        <v>115</v>
      </c>
      <c r="L13" s="65"/>
      <c r="M13" s="65" t="s">
        <v>115</v>
      </c>
      <c r="N13" s="301" t="s">
        <v>25</v>
      </c>
      <c r="O13" s="127"/>
      <c r="P13" s="53"/>
      <c r="Q13" s="60">
        <f>L13</f>
        <v>0</v>
      </c>
      <c r="R13" s="58"/>
      <c r="S13" s="59">
        <v>0</v>
      </c>
      <c r="T13" s="58"/>
      <c r="U13" s="243"/>
      <c r="V13" s="243"/>
      <c r="W13" s="243"/>
      <c r="X13" s="243"/>
      <c r="Y13" s="243"/>
      <c r="Z13" s="5"/>
    </row>
    <row r="14" spans="1:26" ht="15.75" thickBot="1">
      <c r="A14" s="209"/>
      <c r="B14" s="210"/>
      <c r="C14" s="178" t="s">
        <v>48</v>
      </c>
      <c r="D14" s="179"/>
      <c r="E14" s="66"/>
      <c r="F14" s="66"/>
      <c r="G14" s="66"/>
      <c r="H14" s="286"/>
      <c r="I14" s="287"/>
      <c r="J14" s="288"/>
      <c r="K14" s="67"/>
      <c r="L14" s="66"/>
      <c r="M14" s="67"/>
      <c r="N14" s="302"/>
      <c r="O14" s="127"/>
      <c r="P14" s="53"/>
      <c r="Q14" s="38"/>
      <c r="R14" s="38"/>
      <c r="S14" s="38"/>
      <c r="T14" s="38"/>
      <c r="U14" s="38"/>
      <c r="V14" s="38"/>
      <c r="W14" s="38"/>
      <c r="X14" s="38"/>
      <c r="Y14" s="38"/>
      <c r="Z14" s="4"/>
    </row>
    <row r="15" spans="1:26" ht="16.5" thickTop="1" thickBot="1">
      <c r="A15" s="199" t="s">
        <v>10</v>
      </c>
      <c r="B15" s="200"/>
      <c r="C15" s="200"/>
      <c r="D15" s="201"/>
      <c r="E15" s="68"/>
      <c r="F15" s="68">
        <v>0</v>
      </c>
      <c r="G15" s="68" t="s">
        <v>96</v>
      </c>
      <c r="H15" s="211">
        <v>0</v>
      </c>
      <c r="I15" s="212"/>
      <c r="J15" s="213"/>
      <c r="K15" s="69" t="s">
        <v>96</v>
      </c>
      <c r="L15" s="68">
        <v>0</v>
      </c>
      <c r="M15" s="69" t="s">
        <v>96</v>
      </c>
      <c r="N15" s="120" t="s">
        <v>96</v>
      </c>
      <c r="O15" s="126"/>
      <c r="P15" s="44"/>
      <c r="Q15" s="241" t="s">
        <v>9</v>
      </c>
      <c r="R15" s="241"/>
      <c r="S15" s="241"/>
      <c r="T15" s="241"/>
      <c r="U15" s="241"/>
      <c r="V15" s="241"/>
      <c r="W15" s="241"/>
      <c r="X15" s="241"/>
      <c r="Y15" s="241"/>
      <c r="Z15" s="4"/>
    </row>
    <row r="16" spans="1:26" ht="15.75" thickTop="1">
      <c r="A16" s="222" t="s">
        <v>11</v>
      </c>
      <c r="B16" s="223"/>
      <c r="C16" s="223"/>
      <c r="D16" s="224"/>
      <c r="E16" s="70"/>
      <c r="F16" s="71">
        <v>0</v>
      </c>
      <c r="G16" s="97" t="e">
        <f>ROUNDUP(F16*VLOOKUP('Exp Report Form'!$B$8,Tax_Rate,2,FALSE),2)</f>
        <v>#N/A</v>
      </c>
      <c r="H16" s="289">
        <v>0</v>
      </c>
      <c r="I16" s="290"/>
      <c r="J16" s="291"/>
      <c r="K16" s="97" t="e">
        <f>ROUNDUP(H16*VLOOKUP('Exp Report Form'!$B$8,Tax_Rate,2,FALSE),2)</f>
        <v>#N/A</v>
      </c>
      <c r="L16" s="71">
        <v>0</v>
      </c>
      <c r="M16" s="97" t="e">
        <f>ROUNDUP(L16*VLOOKUP('Exp Report Form'!$B$8,Tax_Rate,2,FALSE),2)</f>
        <v>#N/A</v>
      </c>
      <c r="N16" s="121">
        <f>SUM(F16,H16,L16,)</f>
        <v>0</v>
      </c>
      <c r="O16" s="128"/>
      <c r="P16" s="72"/>
      <c r="Q16" s="156" t="s">
        <v>53</v>
      </c>
      <c r="R16" s="156"/>
      <c r="S16" s="156"/>
      <c r="T16" s="156"/>
      <c r="U16" s="156"/>
      <c r="V16" s="156"/>
      <c r="W16" s="156"/>
      <c r="X16" s="156"/>
      <c r="Y16" s="156"/>
      <c r="Z16" s="4"/>
    </row>
    <row r="17" spans="1:26" ht="15">
      <c r="A17" s="225" t="s">
        <v>119</v>
      </c>
      <c r="B17" s="226"/>
      <c r="C17" s="226"/>
      <c r="D17" s="227"/>
      <c r="E17" s="73" t="s">
        <v>96</v>
      </c>
      <c r="F17" s="74">
        <f>F15*0.53</f>
        <v>0</v>
      </c>
      <c r="G17" s="98" t="s">
        <v>96</v>
      </c>
      <c r="H17" s="189">
        <f>H15*0.53</f>
        <v>0</v>
      </c>
      <c r="I17" s="190"/>
      <c r="J17" s="191"/>
      <c r="K17" s="98" t="s">
        <v>96</v>
      </c>
      <c r="L17" s="74">
        <f>L15*0.53</f>
        <v>0</v>
      </c>
      <c r="M17" s="98" t="s">
        <v>96</v>
      </c>
      <c r="N17" s="121">
        <f>SUM(F17,H17,L17,)</f>
        <v>0</v>
      </c>
      <c r="O17" s="128"/>
      <c r="P17" s="72"/>
      <c r="Q17" s="75"/>
      <c r="R17" s="75"/>
      <c r="S17" s="75"/>
      <c r="T17" s="75"/>
      <c r="U17" s="75"/>
      <c r="V17" s="75"/>
      <c r="W17" s="75"/>
      <c r="X17" s="75"/>
      <c r="Y17" s="75"/>
      <c r="Z17" s="5"/>
    </row>
    <row r="18" spans="1:26" ht="15">
      <c r="A18" s="225" t="s">
        <v>12</v>
      </c>
      <c r="B18" s="226"/>
      <c r="C18" s="226"/>
      <c r="D18" s="227"/>
      <c r="E18" s="70"/>
      <c r="F18" s="97">
        <f>S8+S9</f>
        <v>0</v>
      </c>
      <c r="G18" s="97" t="e">
        <f>ROUNDUP(F18*VLOOKUP('Exp Report Form'!$B$8,Tax_Rate,2,FALSE),2)</f>
        <v>#N/A</v>
      </c>
      <c r="H18" s="216">
        <f>S10+S11</f>
        <v>0</v>
      </c>
      <c r="I18" s="217"/>
      <c r="J18" s="218"/>
      <c r="K18" s="97" t="e">
        <f>ROUNDUP(H18*VLOOKUP('Exp Report Form'!$B$8,Tax_Rate,2,FALSE),2)</f>
        <v>#N/A</v>
      </c>
      <c r="L18" s="97">
        <f>S12+S13</f>
        <v>0</v>
      </c>
      <c r="M18" s="97" t="e">
        <f>ROUNDUP(L18*VLOOKUP('Exp Report Form'!$B$8,Tax_Rate,2,FALSE),2)</f>
        <v>#N/A</v>
      </c>
      <c r="N18" s="121">
        <f t="shared" ref="N18:N27" si="0">SUM(F18,H18,L18,)</f>
        <v>0</v>
      </c>
      <c r="O18" s="128"/>
      <c r="P18" s="72"/>
      <c r="Q18" s="54" t="s">
        <v>5</v>
      </c>
      <c r="R18" s="76"/>
      <c r="S18" s="54" t="s">
        <v>13</v>
      </c>
      <c r="T18" s="76"/>
      <c r="U18" s="54" t="s">
        <v>14</v>
      </c>
      <c r="V18" s="76"/>
      <c r="W18" s="54" t="s">
        <v>15</v>
      </c>
      <c r="X18" s="76"/>
      <c r="Y18" s="54" t="s">
        <v>16</v>
      </c>
      <c r="Z18" s="5"/>
    </row>
    <row r="19" spans="1:26" ht="15">
      <c r="A19" s="225" t="s">
        <v>17</v>
      </c>
      <c r="B19" s="226"/>
      <c r="C19" s="226"/>
      <c r="D19" s="227"/>
      <c r="E19" s="70"/>
      <c r="F19" s="71">
        <v>0</v>
      </c>
      <c r="G19" s="97"/>
      <c r="H19" s="219">
        <v>0</v>
      </c>
      <c r="I19" s="220"/>
      <c r="J19" s="221"/>
      <c r="K19" s="97"/>
      <c r="L19" s="71">
        <v>0</v>
      </c>
      <c r="M19" s="97"/>
      <c r="N19" s="121">
        <f t="shared" si="0"/>
        <v>0</v>
      </c>
      <c r="O19" s="128"/>
      <c r="P19" s="72"/>
      <c r="Q19" s="57" t="s">
        <v>98</v>
      </c>
      <c r="R19" s="58"/>
      <c r="S19" s="59"/>
      <c r="T19" s="58"/>
      <c r="U19" s="59"/>
      <c r="V19" s="58"/>
      <c r="W19" s="59"/>
      <c r="X19" s="58"/>
      <c r="Y19" s="59"/>
      <c r="Z19" s="5"/>
    </row>
    <row r="20" spans="1:26" ht="15">
      <c r="A20" s="225" t="s">
        <v>18</v>
      </c>
      <c r="B20" s="226"/>
      <c r="C20" s="226"/>
      <c r="D20" s="227"/>
      <c r="E20" s="70"/>
      <c r="F20" s="71">
        <v>0</v>
      </c>
      <c r="G20" s="97"/>
      <c r="H20" s="219">
        <v>0</v>
      </c>
      <c r="I20" s="220"/>
      <c r="J20" s="221"/>
      <c r="K20" s="97"/>
      <c r="L20" s="71">
        <v>0</v>
      </c>
      <c r="M20" s="97"/>
      <c r="N20" s="121">
        <f t="shared" si="0"/>
        <v>0</v>
      </c>
      <c r="O20" s="128"/>
      <c r="P20" s="72"/>
      <c r="Q20" s="60">
        <f>F13</f>
        <v>0</v>
      </c>
      <c r="R20" s="58"/>
      <c r="S20" s="59">
        <v>0</v>
      </c>
      <c r="T20" s="58"/>
      <c r="U20" s="59">
        <v>0</v>
      </c>
      <c r="V20" s="58"/>
      <c r="W20" s="59">
        <v>0</v>
      </c>
      <c r="X20" s="58"/>
      <c r="Y20" s="59">
        <v>0</v>
      </c>
      <c r="Z20" s="5"/>
    </row>
    <row r="21" spans="1:26">
      <c r="A21" s="225" t="s">
        <v>19</v>
      </c>
      <c r="B21" s="226"/>
      <c r="C21" s="226"/>
      <c r="D21" s="227"/>
      <c r="E21" s="73" t="s">
        <v>96</v>
      </c>
      <c r="F21" s="98">
        <f>SUM(S20:Y20)</f>
        <v>0</v>
      </c>
      <c r="G21" s="97" t="e">
        <f>ROUNDUP(F21*VLOOKUP('Exp Report Form'!$B$8,Tax_Rate,2,FALSE),2)</f>
        <v>#N/A</v>
      </c>
      <c r="H21" s="192">
        <f>SUM(S22:Y22)</f>
        <v>0</v>
      </c>
      <c r="I21" s="193"/>
      <c r="J21" s="194"/>
      <c r="K21" s="97" t="e">
        <f>ROUNDUP(H21*VLOOKUP('Exp Report Form'!$B$8,Tax_Rate,2,FALSE),2)</f>
        <v>#N/A</v>
      </c>
      <c r="L21" s="98">
        <f>SUM(S24:Y24)</f>
        <v>0</v>
      </c>
      <c r="M21" s="97" t="e">
        <f>ROUNDUP(L21*VLOOKUP('Exp Report Form'!$B$8,Tax_Rate,2,FALSE),2)</f>
        <v>#N/A</v>
      </c>
      <c r="N21" s="121">
        <f t="shared" si="0"/>
        <v>0</v>
      </c>
      <c r="O21" s="128"/>
      <c r="P21" s="72"/>
      <c r="Q21" s="60"/>
      <c r="R21" s="58"/>
      <c r="S21" s="59"/>
      <c r="T21" s="58"/>
      <c r="U21" s="59"/>
      <c r="V21" s="58"/>
      <c r="W21" s="59"/>
      <c r="X21" s="58"/>
      <c r="Y21" s="59"/>
      <c r="Z21" s="1"/>
    </row>
    <row r="22" spans="1:26">
      <c r="A22" s="225" t="s">
        <v>20</v>
      </c>
      <c r="B22" s="226"/>
      <c r="C22" s="226"/>
      <c r="D22" s="227"/>
      <c r="E22" s="73" t="s">
        <v>96</v>
      </c>
      <c r="F22" s="98">
        <f>S32</f>
        <v>0</v>
      </c>
      <c r="G22" s="97" t="e">
        <f>ROUNDUP(F22*VLOOKUP('Exp Report Form'!$B$8,Tax_Rate,2,FALSE),2)</f>
        <v>#N/A</v>
      </c>
      <c r="H22" s="192">
        <f>S34</f>
        <v>0</v>
      </c>
      <c r="I22" s="193"/>
      <c r="J22" s="194"/>
      <c r="K22" s="97" t="e">
        <f>ROUNDUP(H22*VLOOKUP('Exp Report Form'!$B$8,Tax_Rate,2,FALSE),2)</f>
        <v>#N/A</v>
      </c>
      <c r="L22" s="98">
        <f>S36</f>
        <v>0</v>
      </c>
      <c r="M22" s="97" t="e">
        <f>ROUNDUP(L22*VLOOKUP('Exp Report Form'!$B$8,Tax_Rate,2,FALSE),2)</f>
        <v>#N/A</v>
      </c>
      <c r="N22" s="121">
        <f t="shared" si="0"/>
        <v>0</v>
      </c>
      <c r="O22" s="128"/>
      <c r="P22" s="72"/>
      <c r="Q22" s="60">
        <f>H13</f>
        <v>0</v>
      </c>
      <c r="R22" s="58"/>
      <c r="S22" s="59">
        <v>0</v>
      </c>
      <c r="T22" s="58"/>
      <c r="U22" s="59">
        <v>0</v>
      </c>
      <c r="V22" s="58"/>
      <c r="W22" s="59">
        <v>0</v>
      </c>
      <c r="X22" s="58"/>
      <c r="Y22" s="59">
        <v>0</v>
      </c>
      <c r="Z22" s="1"/>
    </row>
    <row r="23" spans="1:26">
      <c r="A23" s="225" t="s">
        <v>21</v>
      </c>
      <c r="B23" s="226"/>
      <c r="C23" s="226"/>
      <c r="D23" s="227"/>
      <c r="E23" s="70"/>
      <c r="F23" s="71">
        <v>0</v>
      </c>
      <c r="G23" s="97" t="e">
        <f>ROUNDUP(F23*VLOOKUP('Exp Report Form'!$B$8,Tax_Rate,2,FALSE),2)</f>
        <v>#N/A</v>
      </c>
      <c r="H23" s="219">
        <v>0</v>
      </c>
      <c r="I23" s="220"/>
      <c r="J23" s="221"/>
      <c r="K23" s="97" t="e">
        <f>ROUNDUP(H23*VLOOKUP('Exp Report Form'!$B$8,Tax_Rate,2,FALSE),2)</f>
        <v>#N/A</v>
      </c>
      <c r="L23" s="71">
        <v>0</v>
      </c>
      <c r="M23" s="97" t="e">
        <f>ROUNDUP(L23*VLOOKUP('Exp Report Form'!$B$8,Tax_Rate,2,FALSE),2)</f>
        <v>#N/A</v>
      </c>
      <c r="N23" s="121">
        <f t="shared" si="0"/>
        <v>0</v>
      </c>
      <c r="O23" s="128"/>
      <c r="P23" s="72"/>
      <c r="Q23" s="60"/>
      <c r="R23" s="58"/>
      <c r="S23" s="59"/>
      <c r="T23" s="58"/>
      <c r="U23" s="59"/>
      <c r="V23" s="58"/>
      <c r="W23" s="59"/>
      <c r="X23" s="58"/>
      <c r="Y23" s="59"/>
      <c r="Z23" s="1"/>
    </row>
    <row r="24" spans="1:26">
      <c r="A24" s="225" t="s">
        <v>22</v>
      </c>
      <c r="B24" s="226"/>
      <c r="C24" s="226"/>
      <c r="D24" s="227"/>
      <c r="E24" s="70"/>
      <c r="F24" s="97">
        <f>S42+S43</f>
        <v>0</v>
      </c>
      <c r="G24" s="97" t="s">
        <v>96</v>
      </c>
      <c r="H24" s="216">
        <f>S44+S45</f>
        <v>0</v>
      </c>
      <c r="I24" s="217"/>
      <c r="J24" s="218"/>
      <c r="K24" s="101" t="s">
        <v>96</v>
      </c>
      <c r="L24" s="97">
        <f>S46+S47</f>
        <v>0</v>
      </c>
      <c r="M24" s="101" t="s">
        <v>96</v>
      </c>
      <c r="N24" s="121">
        <f t="shared" si="0"/>
        <v>0</v>
      </c>
      <c r="O24" s="128"/>
      <c r="P24" s="72"/>
      <c r="Q24" s="60">
        <f>L13</f>
        <v>0</v>
      </c>
      <c r="R24" s="58"/>
      <c r="S24" s="59">
        <v>0</v>
      </c>
      <c r="T24" s="58"/>
      <c r="U24" s="59">
        <v>0</v>
      </c>
      <c r="V24" s="58"/>
      <c r="W24" s="59">
        <v>0</v>
      </c>
      <c r="X24" s="58"/>
      <c r="Y24" s="59">
        <v>0</v>
      </c>
      <c r="Z24" s="1"/>
    </row>
    <row r="25" spans="1:26">
      <c r="A25" s="225" t="s">
        <v>23</v>
      </c>
      <c r="B25" s="226"/>
      <c r="C25" s="226"/>
      <c r="D25" s="227"/>
      <c r="E25" s="70"/>
      <c r="F25" s="71">
        <v>0</v>
      </c>
      <c r="G25" s="97" t="e">
        <f>ROUNDUP(F25*VLOOKUP('Exp Report Form'!$B$8,Tax_Rate,2,FALSE),2)</f>
        <v>#N/A</v>
      </c>
      <c r="H25" s="219">
        <v>0</v>
      </c>
      <c r="I25" s="220"/>
      <c r="J25" s="221"/>
      <c r="K25" s="97" t="e">
        <f>ROUNDUP(J25*VLOOKUP('Exp Report Form'!$B$8,Tax_Rate,2,FALSE),2)</f>
        <v>#N/A</v>
      </c>
      <c r="L25" s="71">
        <v>0</v>
      </c>
      <c r="M25" s="97" t="e">
        <f>ROUNDUP(L25*VLOOKUP('Exp Report Form'!$B$8,Tax_Rate,2,FALSE),2)</f>
        <v>#N/A</v>
      </c>
      <c r="N25" s="121">
        <f t="shared" si="0"/>
        <v>0</v>
      </c>
      <c r="O25" s="128"/>
      <c r="P25" s="72"/>
      <c r="Q25" s="60"/>
      <c r="R25" s="58"/>
      <c r="S25" s="59"/>
      <c r="T25" s="58"/>
      <c r="U25" s="59"/>
      <c r="V25" s="58"/>
      <c r="W25" s="59"/>
      <c r="X25" s="58"/>
      <c r="Y25" s="59"/>
      <c r="Z25" s="1"/>
    </row>
    <row r="26" spans="1:26">
      <c r="A26" s="225" t="s">
        <v>24</v>
      </c>
      <c r="B26" s="226"/>
      <c r="C26" s="226"/>
      <c r="D26" s="227"/>
      <c r="E26" s="70"/>
      <c r="F26" s="71">
        <v>0</v>
      </c>
      <c r="G26" s="97" t="e">
        <f>ROUNDUP(F26*VLOOKUP('Exp Report Form'!$B$8,Tax_Rate,2,FALSE),2)</f>
        <v>#N/A</v>
      </c>
      <c r="H26" s="219">
        <v>0</v>
      </c>
      <c r="I26" s="220"/>
      <c r="J26" s="221"/>
      <c r="K26" s="97" t="e">
        <f>ROUNDUP(J26*VLOOKUP('Exp Report Form'!$B$8,Tax_Rate,2,FALSE),2)</f>
        <v>#N/A</v>
      </c>
      <c r="L26" s="71">
        <v>0</v>
      </c>
      <c r="M26" s="97" t="e">
        <f>ROUNDUP(L26*VLOOKUP('Exp Report Form'!$B$8,Tax_Rate,2,FALSE),2)</f>
        <v>#N/A</v>
      </c>
      <c r="N26" s="121">
        <f t="shared" si="0"/>
        <v>0</v>
      </c>
      <c r="O26" s="128"/>
      <c r="P26" s="72"/>
      <c r="Q26" s="38"/>
      <c r="R26" s="38"/>
      <c r="S26" s="38"/>
      <c r="T26" s="38"/>
      <c r="U26" s="38"/>
      <c r="V26" s="38"/>
      <c r="W26" s="38"/>
      <c r="X26" s="38"/>
      <c r="Y26" s="38"/>
      <c r="Z26" s="1"/>
    </row>
    <row r="27" spans="1:26" ht="13.5" thickBot="1">
      <c r="A27" s="252" t="s">
        <v>25</v>
      </c>
      <c r="B27" s="253"/>
      <c r="C27" s="253"/>
      <c r="D27" s="254"/>
      <c r="E27" s="92" t="s">
        <v>96</v>
      </c>
      <c r="F27" s="74">
        <f t="shared" ref="F27:M27" si="1">SUM(F16:F26)</f>
        <v>0</v>
      </c>
      <c r="G27" s="98" t="e">
        <f t="shared" si="1"/>
        <v>#N/A</v>
      </c>
      <c r="H27" s="189">
        <f t="shared" si="1"/>
        <v>0</v>
      </c>
      <c r="I27" s="190"/>
      <c r="J27" s="191"/>
      <c r="K27" s="98" t="e">
        <f t="shared" si="1"/>
        <v>#N/A</v>
      </c>
      <c r="L27" s="74">
        <f t="shared" si="1"/>
        <v>0</v>
      </c>
      <c r="M27" s="98" t="e">
        <f t="shared" si="1"/>
        <v>#N/A</v>
      </c>
      <c r="N27" s="121">
        <f t="shared" si="0"/>
        <v>0</v>
      </c>
      <c r="O27" s="130" t="e">
        <f>G27+K27+M27</f>
        <v>#N/A</v>
      </c>
      <c r="P27" s="72"/>
      <c r="Q27" s="241" t="s">
        <v>26</v>
      </c>
      <c r="R27" s="241"/>
      <c r="S27" s="241"/>
      <c r="T27" s="241"/>
      <c r="U27" s="241"/>
      <c r="V27" s="241"/>
      <c r="W27" s="241"/>
      <c r="X27" s="241"/>
      <c r="Y27" s="241"/>
      <c r="Z27" s="1"/>
    </row>
    <row r="28" spans="1:26" ht="13.5" thickTop="1">
      <c r="A28" s="80"/>
      <c r="B28" s="53"/>
      <c r="C28" s="53"/>
      <c r="D28" s="53"/>
      <c r="E28" s="53"/>
      <c r="F28" s="53"/>
      <c r="G28" s="53"/>
      <c r="H28" s="257"/>
      <c r="I28" s="257"/>
      <c r="J28" s="258"/>
      <c r="K28" s="250" t="s">
        <v>27</v>
      </c>
      <c r="L28" s="251"/>
      <c r="M28" s="303"/>
      <c r="N28" s="132">
        <v>1</v>
      </c>
      <c r="O28" s="126"/>
      <c r="P28" s="44"/>
      <c r="Q28" s="156" t="s">
        <v>53</v>
      </c>
      <c r="R28" s="156"/>
      <c r="S28" s="156"/>
      <c r="T28" s="156"/>
      <c r="U28" s="156"/>
      <c r="V28" s="156"/>
      <c r="W28" s="156"/>
      <c r="X28" s="156"/>
      <c r="Y28" s="156"/>
      <c r="Z28" s="1"/>
    </row>
    <row r="29" spans="1:26">
      <c r="A29" s="80"/>
      <c r="B29" s="53"/>
      <c r="C29" s="53"/>
      <c r="D29" s="53"/>
      <c r="E29" s="53"/>
      <c r="F29" s="53"/>
      <c r="G29" s="53"/>
      <c r="H29" s="38"/>
      <c r="I29" s="38"/>
      <c r="J29" s="38"/>
      <c r="K29" s="250" t="s">
        <v>97</v>
      </c>
      <c r="L29" s="251"/>
      <c r="M29" s="303"/>
      <c r="N29" s="133">
        <f>SUM(N27/N28)</f>
        <v>0</v>
      </c>
      <c r="O29" s="126"/>
      <c r="P29" s="44"/>
      <c r="Q29" s="38"/>
      <c r="R29" s="38"/>
      <c r="S29" s="38"/>
      <c r="T29" s="38"/>
      <c r="U29" s="38"/>
      <c r="V29" s="38"/>
      <c r="W29" s="38"/>
      <c r="X29" s="38"/>
      <c r="Y29" s="38"/>
      <c r="Z29" s="1"/>
    </row>
    <row r="30" spans="1:26" ht="13.5" thickBot="1">
      <c r="A30" s="81"/>
      <c r="B30" s="44"/>
      <c r="C30" s="44"/>
      <c r="D30" s="44"/>
      <c r="E30" s="44"/>
      <c r="F30" s="44"/>
      <c r="G30" s="44"/>
      <c r="H30" s="260"/>
      <c r="I30" s="260"/>
      <c r="J30" s="261"/>
      <c r="K30" s="250" t="s">
        <v>37</v>
      </c>
      <c r="L30" s="251"/>
      <c r="M30" s="303"/>
      <c r="N30" s="124"/>
      <c r="O30" s="126"/>
      <c r="P30" s="44"/>
      <c r="Q30" s="54" t="s">
        <v>5</v>
      </c>
      <c r="R30" s="38"/>
      <c r="S30" s="55" t="s">
        <v>28</v>
      </c>
      <c r="T30" s="38"/>
      <c r="U30" s="55" t="s">
        <v>55</v>
      </c>
      <c r="V30" s="38"/>
      <c r="W30" s="82" t="s">
        <v>54</v>
      </c>
      <c r="X30" s="38"/>
      <c r="Y30" s="38"/>
      <c r="Z30" s="1"/>
    </row>
    <row r="31" spans="1:26" ht="14.25" thickTop="1" thickBot="1">
      <c r="A31" s="79" t="s">
        <v>67</v>
      </c>
      <c r="B31" s="83"/>
      <c r="C31" s="83"/>
      <c r="D31" s="83"/>
      <c r="E31" s="83"/>
      <c r="F31" s="83"/>
      <c r="G31" s="83"/>
      <c r="H31" s="260"/>
      <c r="I31" s="260"/>
      <c r="J31" s="261"/>
      <c r="K31" s="250" t="s">
        <v>52</v>
      </c>
      <c r="L31" s="251"/>
      <c r="M31" s="303"/>
      <c r="N31" s="125">
        <f>N29-N30</f>
        <v>0</v>
      </c>
      <c r="O31" s="129"/>
      <c r="P31" s="44"/>
      <c r="Q31" s="57" t="s">
        <v>98</v>
      </c>
      <c r="R31" s="58"/>
      <c r="S31" s="59"/>
      <c r="T31" s="38"/>
      <c r="U31" s="84"/>
      <c r="V31" s="38"/>
      <c r="W31" s="242"/>
      <c r="X31" s="242"/>
      <c r="Y31" s="242"/>
      <c r="Z31" s="1"/>
    </row>
    <row r="32" spans="1:26" ht="13.5" thickTop="1">
      <c r="A32" s="304" t="s">
        <v>30</v>
      </c>
      <c r="B32" s="305"/>
      <c r="C32" s="305"/>
      <c r="D32" s="305"/>
      <c r="E32" s="305"/>
      <c r="F32" s="305"/>
      <c r="G32" s="305"/>
      <c r="H32" s="305"/>
      <c r="I32" s="305"/>
      <c r="J32" s="305"/>
      <c r="K32" s="305"/>
      <c r="L32" s="305"/>
      <c r="M32" s="305"/>
      <c r="N32" s="306"/>
      <c r="O32" s="44"/>
      <c r="P32" s="44"/>
      <c r="Q32" s="60">
        <f>F13</f>
        <v>0</v>
      </c>
      <c r="R32" s="58"/>
      <c r="S32" s="59">
        <v>0</v>
      </c>
      <c r="T32" s="38"/>
      <c r="U32" s="84"/>
      <c r="V32" s="38"/>
      <c r="W32" s="229"/>
      <c r="X32" s="229"/>
      <c r="Y32" s="229"/>
      <c r="Z32" s="1"/>
    </row>
    <row r="33" spans="1:26">
      <c r="A33" s="230"/>
      <c r="B33" s="231"/>
      <c r="C33" s="231"/>
      <c r="D33" s="231"/>
      <c r="E33" s="231"/>
      <c r="F33" s="231"/>
      <c r="G33" s="231"/>
      <c r="H33" s="231"/>
      <c r="I33" s="231"/>
      <c r="J33" s="231"/>
      <c r="K33" s="231"/>
      <c r="L33" s="231"/>
      <c r="M33" s="231"/>
      <c r="N33" s="307"/>
      <c r="O33" s="44"/>
      <c r="P33" s="44"/>
      <c r="Q33" s="60"/>
      <c r="R33" s="58"/>
      <c r="S33" s="59"/>
      <c r="T33" s="38"/>
      <c r="U33" s="84"/>
      <c r="V33" s="38"/>
      <c r="W33" s="229"/>
      <c r="X33" s="229"/>
      <c r="Y33" s="229"/>
      <c r="Z33" s="1"/>
    </row>
    <row r="34" spans="1:26">
      <c r="A34" s="233"/>
      <c r="B34" s="234"/>
      <c r="C34" s="234"/>
      <c r="D34" s="234"/>
      <c r="E34" s="234"/>
      <c r="F34" s="234"/>
      <c r="G34" s="234"/>
      <c r="H34" s="234"/>
      <c r="I34" s="234"/>
      <c r="J34" s="234"/>
      <c r="K34" s="234"/>
      <c r="L34" s="234"/>
      <c r="M34" s="234"/>
      <c r="N34" s="308"/>
      <c r="O34" s="44"/>
      <c r="P34" s="44"/>
      <c r="Q34" s="60">
        <f>H13</f>
        <v>0</v>
      </c>
      <c r="R34" s="58"/>
      <c r="S34" s="59">
        <v>0</v>
      </c>
      <c r="T34" s="38"/>
      <c r="U34" s="84"/>
      <c r="V34" s="38"/>
      <c r="W34" s="229"/>
      <c r="X34" s="229"/>
      <c r="Y34" s="229"/>
      <c r="Z34" s="1"/>
    </row>
    <row r="35" spans="1:26">
      <c r="A35" s="247" t="s">
        <v>31</v>
      </c>
      <c r="B35" s="248"/>
      <c r="C35" s="248"/>
      <c r="D35" s="248"/>
      <c r="E35" s="248"/>
      <c r="F35" s="248"/>
      <c r="G35" s="248"/>
      <c r="H35" s="248"/>
      <c r="I35" s="248"/>
      <c r="J35" s="248"/>
      <c r="K35" s="248"/>
      <c r="L35" s="248"/>
      <c r="M35" s="248"/>
      <c r="N35" s="309"/>
      <c r="O35" s="44"/>
      <c r="P35" s="44"/>
      <c r="Q35" s="60"/>
      <c r="R35" s="58"/>
      <c r="S35" s="59"/>
      <c r="T35" s="38"/>
      <c r="U35" s="84"/>
      <c r="V35" s="38"/>
      <c r="W35" s="229"/>
      <c r="X35" s="229"/>
      <c r="Y35" s="229"/>
      <c r="Z35" s="1"/>
    </row>
    <row r="36" spans="1:26">
      <c r="A36" s="230"/>
      <c r="B36" s="231"/>
      <c r="C36" s="231"/>
      <c r="D36" s="231"/>
      <c r="E36" s="231"/>
      <c r="F36" s="231"/>
      <c r="G36" s="231"/>
      <c r="H36" s="231"/>
      <c r="I36" s="231"/>
      <c r="J36" s="231"/>
      <c r="K36" s="231"/>
      <c r="L36" s="231"/>
      <c r="M36" s="231"/>
      <c r="N36" s="307"/>
      <c r="O36" s="44"/>
      <c r="P36" s="44"/>
      <c r="Q36" s="60">
        <f>L13</f>
        <v>0</v>
      </c>
      <c r="R36" s="58"/>
      <c r="S36" s="59">
        <v>0</v>
      </c>
      <c r="T36" s="38"/>
      <c r="U36" s="84"/>
      <c r="V36" s="38"/>
      <c r="W36" s="229"/>
      <c r="X36" s="229"/>
      <c r="Y36" s="229"/>
      <c r="Z36" s="1"/>
    </row>
    <row r="37" spans="1:26" ht="13.5" thickBot="1">
      <c r="A37" s="233"/>
      <c r="B37" s="234"/>
      <c r="C37" s="234"/>
      <c r="D37" s="234"/>
      <c r="E37" s="234"/>
      <c r="F37" s="234"/>
      <c r="G37" s="234"/>
      <c r="H37" s="234"/>
      <c r="I37" s="234"/>
      <c r="J37" s="234"/>
      <c r="K37" s="234"/>
      <c r="L37" s="234"/>
      <c r="M37" s="234"/>
      <c r="N37" s="308"/>
      <c r="O37" s="44"/>
      <c r="P37" s="44"/>
      <c r="Q37" s="60"/>
      <c r="R37" s="58"/>
      <c r="S37" s="59"/>
      <c r="T37" s="38"/>
      <c r="U37" s="84"/>
      <c r="V37" s="38"/>
      <c r="W37" s="229"/>
      <c r="X37" s="229"/>
      <c r="Y37" s="229"/>
      <c r="Z37" s="1"/>
    </row>
    <row r="38" spans="1:26" ht="13.5" thickBot="1">
      <c r="A38" s="85"/>
      <c r="B38" s="86"/>
      <c r="C38" s="86"/>
      <c r="D38" s="86"/>
      <c r="E38" s="86"/>
      <c r="F38" s="87"/>
      <c r="G38" s="87"/>
      <c r="H38" s="262"/>
      <c r="I38" s="262"/>
      <c r="J38" s="262"/>
      <c r="K38" s="87"/>
      <c r="L38" s="87"/>
      <c r="M38" s="86"/>
      <c r="N38" s="88"/>
      <c r="O38" s="44"/>
      <c r="P38" s="44"/>
      <c r="Q38" s="38"/>
      <c r="R38" s="38"/>
      <c r="S38" s="38"/>
      <c r="T38" s="38"/>
      <c r="U38" s="38"/>
      <c r="V38" s="38"/>
      <c r="W38" s="38"/>
      <c r="X38" s="38"/>
      <c r="Y38" s="38"/>
      <c r="Z38" s="1"/>
    </row>
    <row r="39" spans="1:26" ht="13.5" thickBot="1">
      <c r="A39" s="89"/>
      <c r="B39" s="90"/>
      <c r="C39" s="90"/>
      <c r="D39" s="90"/>
      <c r="E39" s="90"/>
      <c r="F39" s="90"/>
      <c r="G39" s="90"/>
      <c r="H39" s="259"/>
      <c r="I39" s="259"/>
      <c r="J39" s="259"/>
      <c r="K39" s="90"/>
      <c r="L39" s="90"/>
      <c r="M39" s="90"/>
      <c r="N39" s="90"/>
      <c r="O39" s="44"/>
      <c r="P39" s="44"/>
      <c r="Q39" s="241" t="s">
        <v>22</v>
      </c>
      <c r="R39" s="241"/>
      <c r="S39" s="241"/>
      <c r="T39" s="241"/>
      <c r="U39" s="241"/>
      <c r="V39" s="241"/>
      <c r="W39" s="241"/>
      <c r="X39" s="241"/>
      <c r="Y39" s="241"/>
      <c r="Z39" s="1"/>
    </row>
    <row r="40" spans="1:26" ht="13.5" thickTop="1">
      <c r="A40" s="319"/>
      <c r="B40" s="320"/>
      <c r="C40" s="320"/>
      <c r="D40" s="320"/>
      <c r="E40" s="320"/>
      <c r="F40" s="320"/>
      <c r="G40" s="320"/>
      <c r="H40" s="320"/>
      <c r="I40" s="320"/>
      <c r="J40" s="320"/>
      <c r="K40" s="320"/>
      <c r="L40" s="320"/>
      <c r="M40" s="320"/>
      <c r="N40" s="320"/>
      <c r="O40" s="44"/>
      <c r="P40" s="44"/>
      <c r="Q40" s="91"/>
      <c r="R40" s="44"/>
      <c r="S40" s="72"/>
      <c r="T40" s="44"/>
      <c r="U40" s="44"/>
      <c r="V40" s="44"/>
      <c r="W40" s="44"/>
      <c r="X40" s="44"/>
      <c r="Y40" s="44"/>
      <c r="Z40" s="1"/>
    </row>
    <row r="41" spans="1:26" ht="13.5" thickBot="1">
      <c r="A41" s="310"/>
      <c r="B41" s="311"/>
      <c r="C41" s="311"/>
      <c r="D41" s="311"/>
      <c r="E41" s="311"/>
      <c r="F41" s="311"/>
      <c r="G41" s="311"/>
      <c r="H41" s="311"/>
      <c r="I41" s="311"/>
      <c r="J41" s="311"/>
      <c r="K41" s="311"/>
      <c r="L41" s="311"/>
      <c r="M41" s="311"/>
      <c r="N41" s="312"/>
      <c r="O41" s="44"/>
      <c r="P41" s="44"/>
      <c r="Q41" s="54" t="s">
        <v>5</v>
      </c>
      <c r="R41" s="38"/>
      <c r="S41" s="55" t="s">
        <v>28</v>
      </c>
      <c r="T41" s="38"/>
      <c r="U41" s="38"/>
      <c r="V41" s="38"/>
      <c r="W41" s="55" t="s">
        <v>29</v>
      </c>
      <c r="X41" s="38"/>
      <c r="Y41" s="38"/>
      <c r="Z41" s="1"/>
    </row>
    <row r="42" spans="1:26" ht="13.5" thickTop="1">
      <c r="A42" s="268" t="s">
        <v>32</v>
      </c>
      <c r="B42" s="236"/>
      <c r="C42" s="236"/>
      <c r="D42" s="236"/>
      <c r="E42" s="236"/>
      <c r="F42" s="270" t="s">
        <v>33</v>
      </c>
      <c r="G42" s="236"/>
      <c r="H42" s="236"/>
      <c r="I42" s="236"/>
      <c r="J42" s="236"/>
      <c r="K42" s="278" t="s">
        <v>58</v>
      </c>
      <c r="L42" s="278"/>
      <c r="M42" s="272"/>
      <c r="N42" s="313"/>
      <c r="O42" s="44"/>
      <c r="P42" s="44"/>
      <c r="Q42" s="60">
        <f>F13</f>
        <v>0</v>
      </c>
      <c r="R42" s="58"/>
      <c r="S42" s="59">
        <v>0</v>
      </c>
      <c r="T42" s="58"/>
      <c r="U42" s="240" t="s">
        <v>96</v>
      </c>
      <c r="V42" s="240"/>
      <c r="W42" s="240"/>
      <c r="X42" s="240"/>
      <c r="Y42" s="240"/>
      <c r="Z42" s="1"/>
    </row>
    <row r="43" spans="1:26">
      <c r="A43" s="269"/>
      <c r="B43" s="237"/>
      <c r="C43" s="237"/>
      <c r="D43" s="237"/>
      <c r="E43" s="237"/>
      <c r="F43" s="271"/>
      <c r="G43" s="237"/>
      <c r="H43" s="237"/>
      <c r="I43" s="237"/>
      <c r="J43" s="237"/>
      <c r="K43" s="279"/>
      <c r="L43" s="279"/>
      <c r="M43" s="274"/>
      <c r="N43" s="314"/>
      <c r="O43" s="44"/>
      <c r="P43" s="44"/>
      <c r="Q43" s="60">
        <f>F13</f>
        <v>0</v>
      </c>
      <c r="R43" s="58"/>
      <c r="S43" s="59">
        <v>0</v>
      </c>
      <c r="T43" s="58"/>
      <c r="U43" s="243" t="s">
        <v>96</v>
      </c>
      <c r="V43" s="243"/>
      <c r="W43" s="243"/>
      <c r="X43" s="243"/>
      <c r="Y43" s="243"/>
      <c r="Z43" s="1"/>
    </row>
    <row r="44" spans="1:26">
      <c r="A44" s="276" t="s">
        <v>38</v>
      </c>
      <c r="B44" s="228"/>
      <c r="C44" s="228"/>
      <c r="D44" s="228"/>
      <c r="E44" s="228"/>
      <c r="F44" s="277" t="s">
        <v>35</v>
      </c>
      <c r="G44" s="228"/>
      <c r="H44" s="228"/>
      <c r="I44" s="228"/>
      <c r="J44" s="228"/>
      <c r="K44" s="277" t="s">
        <v>43</v>
      </c>
      <c r="L44" s="228"/>
      <c r="M44" s="228"/>
      <c r="N44" s="315"/>
      <c r="O44" s="44"/>
      <c r="P44" s="44"/>
      <c r="Q44" s="60">
        <f>H13</f>
        <v>0</v>
      </c>
      <c r="R44" s="58"/>
      <c r="S44" s="59">
        <v>0</v>
      </c>
      <c r="T44" s="58"/>
      <c r="U44" s="243"/>
      <c r="V44" s="243"/>
      <c r="W44" s="243"/>
      <c r="X44" s="243"/>
      <c r="Y44" s="243"/>
      <c r="Z44" s="1"/>
    </row>
    <row r="45" spans="1:26">
      <c r="A45" s="187"/>
      <c r="B45" s="183"/>
      <c r="C45" s="183"/>
      <c r="D45" s="183"/>
      <c r="E45" s="183"/>
      <c r="F45" s="181"/>
      <c r="G45" s="183"/>
      <c r="H45" s="183"/>
      <c r="I45" s="183"/>
      <c r="J45" s="183"/>
      <c r="K45" s="181"/>
      <c r="L45" s="183"/>
      <c r="M45" s="183"/>
      <c r="N45" s="316"/>
      <c r="O45" s="44"/>
      <c r="P45" s="44"/>
      <c r="Q45" s="60">
        <f>H13</f>
        <v>0</v>
      </c>
      <c r="R45" s="58"/>
      <c r="S45" s="59">
        <v>0</v>
      </c>
      <c r="T45" s="58"/>
      <c r="U45" s="243"/>
      <c r="V45" s="243"/>
      <c r="W45" s="243"/>
      <c r="X45" s="243"/>
      <c r="Y45" s="243"/>
      <c r="Z45" s="1"/>
    </row>
    <row r="46" spans="1:26">
      <c r="A46" s="187" t="s">
        <v>34</v>
      </c>
      <c r="B46" s="183"/>
      <c r="C46" s="183"/>
      <c r="D46" s="183"/>
      <c r="E46" s="183"/>
      <c r="F46" s="181" t="s">
        <v>35</v>
      </c>
      <c r="G46" s="183"/>
      <c r="H46" s="183"/>
      <c r="I46" s="183"/>
      <c r="J46" s="183"/>
      <c r="K46" s="181" t="s">
        <v>44</v>
      </c>
      <c r="L46" s="183"/>
      <c r="M46" s="181" t="s">
        <v>8</v>
      </c>
      <c r="N46" s="316"/>
      <c r="O46" s="44"/>
      <c r="P46" s="44"/>
      <c r="Q46" s="60">
        <f>L13</f>
        <v>0</v>
      </c>
      <c r="R46" s="58"/>
      <c r="S46" s="59">
        <v>0</v>
      </c>
      <c r="T46" s="58"/>
      <c r="U46" s="243"/>
      <c r="V46" s="243"/>
      <c r="W46" s="243"/>
      <c r="X46" s="243"/>
      <c r="Y46" s="243"/>
      <c r="Z46" s="1"/>
    </row>
    <row r="47" spans="1:26" ht="13.5" thickBot="1">
      <c r="A47" s="188"/>
      <c r="B47" s="184"/>
      <c r="C47" s="184"/>
      <c r="D47" s="184"/>
      <c r="E47" s="184"/>
      <c r="F47" s="182"/>
      <c r="G47" s="184"/>
      <c r="H47" s="184"/>
      <c r="I47" s="184"/>
      <c r="J47" s="184"/>
      <c r="K47" s="182"/>
      <c r="L47" s="184"/>
      <c r="M47" s="182"/>
      <c r="N47" s="318"/>
      <c r="O47" s="44"/>
      <c r="P47" s="44"/>
      <c r="Q47" s="60">
        <f>L13</f>
        <v>0</v>
      </c>
      <c r="R47" s="58"/>
      <c r="S47" s="59">
        <v>0</v>
      </c>
      <c r="T47" s="58"/>
      <c r="U47" s="243"/>
      <c r="V47" s="243"/>
      <c r="W47" s="243"/>
      <c r="X47" s="243"/>
      <c r="Y47" s="243"/>
      <c r="Z47" s="1"/>
    </row>
    <row r="48" spans="1:26" ht="13.5" thickTop="1">
      <c r="A48" s="164" t="s">
        <v>89</v>
      </c>
      <c r="B48" s="164"/>
      <c r="C48" s="164"/>
      <c r="D48" s="164"/>
      <c r="E48" s="164"/>
      <c r="F48" s="164"/>
      <c r="G48" s="164"/>
      <c r="H48" s="164"/>
      <c r="I48" s="164"/>
      <c r="J48" s="164"/>
      <c r="K48" s="164"/>
      <c r="L48" s="164"/>
      <c r="M48" s="164"/>
      <c r="N48" s="164"/>
      <c r="O48" s="44"/>
      <c r="P48" s="44"/>
      <c r="Q48" s="60" t="s">
        <v>96</v>
      </c>
      <c r="R48" s="58"/>
      <c r="S48" s="59"/>
      <c r="T48" s="58"/>
      <c r="U48" s="243"/>
      <c r="V48" s="243"/>
      <c r="W48" s="243"/>
      <c r="X48" s="243"/>
      <c r="Y48" s="243"/>
      <c r="Z48" s="1"/>
    </row>
    <row r="49" spans="1:26">
      <c r="A49" s="180" t="s">
        <v>90</v>
      </c>
      <c r="B49" s="180"/>
      <c r="C49" s="180"/>
      <c r="D49" s="180"/>
      <c r="E49" s="180"/>
      <c r="F49" s="180"/>
      <c r="G49" s="180"/>
      <c r="H49" s="180"/>
      <c r="I49" s="180"/>
      <c r="J49" s="180"/>
      <c r="K49" s="180"/>
      <c r="L49" s="180"/>
      <c r="M49" s="180"/>
      <c r="N49" s="180"/>
      <c r="O49" s="2"/>
      <c r="P49" s="2"/>
      <c r="Q49" s="1"/>
      <c r="R49" s="1"/>
      <c r="S49" s="1"/>
      <c r="T49" s="1"/>
      <c r="U49" s="1"/>
      <c r="V49" s="1"/>
      <c r="W49" s="1"/>
      <c r="X49" s="1"/>
      <c r="Y49" s="1"/>
      <c r="Z49" s="1"/>
    </row>
  </sheetData>
  <mergeCells count="122">
    <mergeCell ref="B3:E3"/>
    <mergeCell ref="H3:L3"/>
    <mergeCell ref="M3:N3"/>
    <mergeCell ref="Q3:Y3"/>
    <mergeCell ref="A1:N1"/>
    <mergeCell ref="Q1:S1"/>
    <mergeCell ref="W1:X1"/>
    <mergeCell ref="A2:N2"/>
    <mergeCell ref="Q2:Y2"/>
    <mergeCell ref="U8:Y8"/>
    <mergeCell ref="B9:G9"/>
    <mergeCell ref="U9:Y9"/>
    <mergeCell ref="B10:G10"/>
    <mergeCell ref="U10:Y10"/>
    <mergeCell ref="B4:G4"/>
    <mergeCell ref="H4:J4"/>
    <mergeCell ref="Q4:Y4"/>
    <mergeCell ref="A5:A8"/>
    <mergeCell ref="B5:G5"/>
    <mergeCell ref="H5:J5"/>
    <mergeCell ref="B6:G6"/>
    <mergeCell ref="B7:G7"/>
    <mergeCell ref="U7:Y7"/>
    <mergeCell ref="B8:G8"/>
    <mergeCell ref="U11:Y11"/>
    <mergeCell ref="B12:G12"/>
    <mergeCell ref="H12:J12"/>
    <mergeCell ref="K12:N12"/>
    <mergeCell ref="U12:Y12"/>
    <mergeCell ref="A11:A12"/>
    <mergeCell ref="B11:G11"/>
    <mergeCell ref="H11:J11"/>
    <mergeCell ref="K11:N11"/>
    <mergeCell ref="Q16:Y16"/>
    <mergeCell ref="A17:D17"/>
    <mergeCell ref="H17:J17"/>
    <mergeCell ref="U13:Y13"/>
    <mergeCell ref="C14:D14"/>
    <mergeCell ref="H14:J14"/>
    <mergeCell ref="A15:D15"/>
    <mergeCell ref="H15:J15"/>
    <mergeCell ref="Q15:Y15"/>
    <mergeCell ref="A13:B14"/>
    <mergeCell ref="C13:D13"/>
    <mergeCell ref="H13:J13"/>
    <mergeCell ref="N13:N14"/>
    <mergeCell ref="A20:D20"/>
    <mergeCell ref="H20:J20"/>
    <mergeCell ref="A21:D21"/>
    <mergeCell ref="H21:J21"/>
    <mergeCell ref="A18:D18"/>
    <mergeCell ref="H18:J18"/>
    <mergeCell ref="A19:D19"/>
    <mergeCell ref="H19:J19"/>
    <mergeCell ref="A16:D16"/>
    <mergeCell ref="H16:J16"/>
    <mergeCell ref="A24:D24"/>
    <mergeCell ref="H24:J24"/>
    <mergeCell ref="A25:D25"/>
    <mergeCell ref="H25:J25"/>
    <mergeCell ref="A22:D22"/>
    <mergeCell ref="H22:J22"/>
    <mergeCell ref="A23:D23"/>
    <mergeCell ref="H23:J23"/>
    <mergeCell ref="A26:D26"/>
    <mergeCell ref="H30:J30"/>
    <mergeCell ref="K30:M30"/>
    <mergeCell ref="H31:J31"/>
    <mergeCell ref="K31:M31"/>
    <mergeCell ref="W31:Y31"/>
    <mergeCell ref="H26:J26"/>
    <mergeCell ref="A27:D27"/>
    <mergeCell ref="H27:J27"/>
    <mergeCell ref="Q27:Y27"/>
    <mergeCell ref="H28:J28"/>
    <mergeCell ref="K28:M28"/>
    <mergeCell ref="Q28:Y28"/>
    <mergeCell ref="K29:M29"/>
    <mergeCell ref="A35:N35"/>
    <mergeCell ref="W35:Y35"/>
    <mergeCell ref="A36:N37"/>
    <mergeCell ref="W36:Y36"/>
    <mergeCell ref="W37:Y37"/>
    <mergeCell ref="H38:J38"/>
    <mergeCell ref="A32:N32"/>
    <mergeCell ref="W32:Y32"/>
    <mergeCell ref="A33:N34"/>
    <mergeCell ref="W33:Y33"/>
    <mergeCell ref="W34:Y34"/>
    <mergeCell ref="A41:N41"/>
    <mergeCell ref="A42:A43"/>
    <mergeCell ref="B42:E43"/>
    <mergeCell ref="F42:F43"/>
    <mergeCell ref="G42:J43"/>
    <mergeCell ref="K42:L43"/>
    <mergeCell ref="H39:J39"/>
    <mergeCell ref="Q39:Y39"/>
    <mergeCell ref="A40:N40"/>
    <mergeCell ref="U42:Y42"/>
    <mergeCell ref="U43:Y43"/>
    <mergeCell ref="K44:K45"/>
    <mergeCell ref="L44:N45"/>
    <mergeCell ref="U44:Y44"/>
    <mergeCell ref="U45:Y45"/>
    <mergeCell ref="M42:N43"/>
    <mergeCell ref="A44:A45"/>
    <mergeCell ref="B44:E45"/>
    <mergeCell ref="F44:F45"/>
    <mergeCell ref="G44:J45"/>
    <mergeCell ref="A49:N49"/>
    <mergeCell ref="U46:Y46"/>
    <mergeCell ref="U47:Y47"/>
    <mergeCell ref="A48:N48"/>
    <mergeCell ref="U48:Y48"/>
    <mergeCell ref="K46:K47"/>
    <mergeCell ref="L46:L47"/>
    <mergeCell ref="M46:M47"/>
    <mergeCell ref="N46:N47"/>
    <mergeCell ref="A46:A47"/>
    <mergeCell ref="B46:E47"/>
    <mergeCell ref="F46:F47"/>
    <mergeCell ref="G46:J47"/>
  </mergeCells>
  <phoneticPr fontId="0" type="noConversion"/>
  <pageMargins left="0.5" right="0.5" top="0.5" bottom="0.5" header="0.5" footer="0.5"/>
  <pageSetup scale="8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Exp Report Form</vt:lpstr>
      <vt:lpstr>Exp Report Form 2</vt:lpstr>
      <vt:lpstr>Exp Report Form 3</vt:lpstr>
      <vt:lpstr>'Exp Report Form'!Print_Area</vt:lpstr>
      <vt:lpstr>'Exp Report Form 2'!Print_Area</vt:lpstr>
      <vt:lpstr>'Exp Report Form 3'!Print_Area</vt:lpstr>
      <vt:lpstr>Instructions!Print_Area</vt:lpstr>
      <vt:lpstr>Tax_Rate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Gateway Customer</dc:creator>
  <cp:lastModifiedBy>Cathie Lowell</cp:lastModifiedBy>
  <cp:lastPrinted>2013-04-03T18:07:19Z</cp:lastPrinted>
  <dcterms:created xsi:type="dcterms:W3CDTF">1999-12-09T16:52:18Z</dcterms:created>
  <dcterms:modified xsi:type="dcterms:W3CDTF">2013-06-10T14:07:53Z</dcterms:modified>
</cp:coreProperties>
</file>